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6" windowHeight="9960" firstSheet="5" activeTab="7"/>
  </bookViews>
  <sheets>
    <sheet name="封皮" sheetId="13" r:id="rId1"/>
    <sheet name="一般公共预算收支情况表" sheetId="6" r:id="rId2"/>
    <sheet name="财政收支平衡表" sheetId="14" r:id="rId3"/>
    <sheet name="一般公共预算本级支出表" sheetId="12" r:id="rId4"/>
    <sheet name="一般公共预算本级基本支出表" sheetId="10" r:id="rId5"/>
    <sheet name="本级一般公共预算部门经济科目支出明细表" sheetId="11" r:id="rId6"/>
    <sheet name="三公经费" sheetId="3" r:id="rId7"/>
    <sheet name="地方政府债务限额和余额情况表" sheetId="9" r:id="rId8"/>
    <sheet name="政府采购支出预算表" sheetId="15" r:id="rId9"/>
    <sheet name="政府购买服务支出预算表" sheetId="16" r:id="rId10"/>
  </sheets>
  <definedNames>
    <definedName name="_xlnm.Print_Area" localSheetId="1">一般公共预算收支情况表!$A$1:$D$352</definedName>
    <definedName name="_xlnm.Print_Titles" localSheetId="1">一般公共预算收支情况表!$1:$4</definedName>
  </definedNames>
  <calcPr calcId="124519"/>
</workbook>
</file>

<file path=xl/calcChain.xml><?xml version="1.0" encoding="utf-8"?>
<calcChain xmlns="http://schemas.openxmlformats.org/spreadsheetml/2006/main">
  <c r="BJ5" i="11"/>
  <c r="BI5"/>
  <c r="BH5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B64" i="10" l="1"/>
  <c r="B63"/>
  <c r="B62"/>
  <c r="D38"/>
  <c r="D36"/>
  <c r="D31"/>
  <c r="D29"/>
  <c r="D24"/>
  <c r="D21"/>
  <c r="D10"/>
  <c r="D5"/>
  <c r="B9" i="3"/>
  <c r="B6"/>
  <c r="B64" i="12"/>
  <c r="B63"/>
  <c r="B62"/>
  <c r="B44" i="14"/>
  <c r="B43"/>
  <c r="B42" s="1"/>
  <c r="D42"/>
  <c r="C42"/>
  <c r="B41"/>
  <c r="B40"/>
  <c r="B39"/>
  <c r="B38"/>
  <c r="B37"/>
  <c r="B36" s="1"/>
  <c r="D36"/>
  <c r="C36"/>
  <c r="D35"/>
  <c r="D34" s="1"/>
  <c r="B33"/>
  <c r="B32"/>
  <c r="B31"/>
  <c r="B30"/>
  <c r="B29"/>
  <c r="D28"/>
  <c r="C28"/>
  <c r="C5" s="1"/>
  <c r="C35" s="1"/>
  <c r="C34" s="1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D7"/>
  <c r="C7"/>
  <c r="B7"/>
  <c r="B6"/>
  <c r="D5"/>
  <c r="B5"/>
  <c r="B5" i="6"/>
  <c r="J8" i="16"/>
  <c r="J7"/>
  <c r="J6"/>
  <c r="E14" i="15"/>
  <c r="E6" s="1"/>
  <c r="E5" s="1"/>
  <c r="B35" i="14" l="1"/>
  <c r="B34" s="1"/>
  <c r="C6" i="3" l="1"/>
  <c r="D344" i="6"/>
  <c r="D352" s="1"/>
  <c r="B344"/>
  <c r="B352" s="1"/>
</calcChain>
</file>

<file path=xl/sharedStrings.xml><?xml version="1.0" encoding="utf-8"?>
<sst xmlns="http://schemas.openxmlformats.org/spreadsheetml/2006/main" count="1234" uniqueCount="730">
  <si>
    <t>一般公共预算支出合计</t>
    <phoneticPr fontId="5" type="noConversion"/>
  </si>
  <si>
    <t xml:space="preserve">  补助下级支出</t>
  </si>
  <si>
    <t xml:space="preserve">  调出资金</t>
  </si>
  <si>
    <t xml:space="preserve">  转贷地方政府债券支出</t>
  </si>
  <si>
    <t xml:space="preserve">  援助其他地区支出</t>
  </si>
  <si>
    <t>单位：万元</t>
  </si>
  <si>
    <t>收    入</t>
  </si>
  <si>
    <t>支    出</t>
  </si>
  <si>
    <t>项    目</t>
  </si>
  <si>
    <t>预算数</t>
  </si>
  <si>
    <t>上级补助收入</t>
  </si>
  <si>
    <t>下级上解收入</t>
  </si>
  <si>
    <t>上年结余收入</t>
  </si>
  <si>
    <t>调入资金</t>
  </si>
  <si>
    <t>转贷地方政府债券收入</t>
  </si>
  <si>
    <t>接受其他地区援助收入</t>
  </si>
  <si>
    <t>单位：万元</t>
    <phoneticPr fontId="5" type="noConversion"/>
  </si>
  <si>
    <t>项目</t>
    <phoneticPr fontId="5" type="noConversion"/>
  </si>
  <si>
    <t>“三公”经费合计</t>
    <phoneticPr fontId="5" type="noConversion"/>
  </si>
  <si>
    <t xml:space="preserve">        1.因公出国（境）费</t>
    <phoneticPr fontId="5" type="noConversion"/>
  </si>
  <si>
    <t xml:space="preserve">        2.公务接待费</t>
    <phoneticPr fontId="5" type="noConversion"/>
  </si>
  <si>
    <t xml:space="preserve">        3.公务用车购置及运行费</t>
    <phoneticPr fontId="5" type="noConversion"/>
  </si>
  <si>
    <t xml:space="preserve">        其中： 公务用车购置费</t>
    <phoneticPr fontId="5" type="noConversion"/>
  </si>
  <si>
    <t xml:space="preserve">               公务用车运行费</t>
    <phoneticPr fontId="5" type="noConversion"/>
  </si>
  <si>
    <t>二、转移性收入合计</t>
    <phoneticPr fontId="5" type="noConversion"/>
  </si>
  <si>
    <t xml:space="preserve"> 上解支出</t>
    <phoneticPr fontId="5" type="noConversion"/>
  </si>
  <si>
    <t xml:space="preserve">  年终结余</t>
    <phoneticPr fontId="5" type="noConversion"/>
  </si>
  <si>
    <t>收入总计</t>
    <phoneticPr fontId="5" type="noConversion"/>
  </si>
  <si>
    <t>支出总计</t>
    <phoneticPr fontId="5" type="noConversion"/>
  </si>
  <si>
    <t>二、转移性支出</t>
    <phoneticPr fontId="5" type="noConversion"/>
  </si>
  <si>
    <t xml:space="preserve">      水利</t>
  </si>
  <si>
    <t xml:space="preserve">      扶贫</t>
  </si>
  <si>
    <t xml:space="preserve">      农业综合开发</t>
  </si>
  <si>
    <t xml:space="preserve">      农村综合改革</t>
  </si>
  <si>
    <t xml:space="preserve">      普惠金融发展支出</t>
  </si>
  <si>
    <t>十三、交通运输支出</t>
  </si>
  <si>
    <t xml:space="preserve">      公路水路运输</t>
  </si>
  <si>
    <t>十四、资源勘探信息等支出</t>
  </si>
  <si>
    <t xml:space="preserve">      安全生产监管</t>
  </si>
  <si>
    <t>十五、商业服务业等支出</t>
  </si>
  <si>
    <t xml:space="preserve">      商业流通事务</t>
  </si>
  <si>
    <t xml:space="preserve">      旅游业管理与服务支出</t>
  </si>
  <si>
    <t>十八、国土海洋气象等支出</t>
  </si>
  <si>
    <t xml:space="preserve">      国土资源事务</t>
  </si>
  <si>
    <t>十九、住房保障支出</t>
  </si>
  <si>
    <t xml:space="preserve">      住房改革支出</t>
  </si>
  <si>
    <t xml:space="preserve">      城乡社区住宅</t>
  </si>
  <si>
    <t>二十、粮油物资储备支出</t>
  </si>
  <si>
    <t xml:space="preserve">      粮油事务</t>
  </si>
  <si>
    <t>二十一、预备费</t>
  </si>
  <si>
    <t>二十四、其他支出</t>
  </si>
  <si>
    <t>调入预算稳定调节基金</t>
    <phoneticPr fontId="5" type="noConversion"/>
  </si>
  <si>
    <t xml:space="preserve">        行政运行</t>
  </si>
  <si>
    <t xml:space="preserve">        事业运行</t>
  </si>
  <si>
    <t xml:space="preserve">        水利工程建设</t>
  </si>
  <si>
    <t xml:space="preserve">        水利工程运行与维护</t>
  </si>
  <si>
    <t xml:space="preserve">        水土保持</t>
  </si>
  <si>
    <t xml:space="preserve">        水资源节约管理与保护</t>
  </si>
  <si>
    <t xml:space="preserve">        防汛</t>
  </si>
  <si>
    <t xml:space="preserve">        抗旱</t>
  </si>
  <si>
    <t xml:space="preserve">        水利技术推广</t>
  </si>
  <si>
    <t xml:space="preserve">        其他水利支出</t>
  </si>
  <si>
    <t xml:space="preserve">        其他扶贫支出</t>
  </si>
  <si>
    <t xml:space="preserve">        机构运行</t>
  </si>
  <si>
    <t xml:space="preserve">        对村民委员会和村党支部的补助</t>
  </si>
  <si>
    <t xml:space="preserve">        对村集体经济组织的补助</t>
  </si>
  <si>
    <t xml:space="preserve">        农业保险保费补贴</t>
  </si>
  <si>
    <t xml:space="preserve">        食品流通安全补贴</t>
  </si>
  <si>
    <t xml:space="preserve">        国土资源规划及管理</t>
  </si>
  <si>
    <t xml:space="preserve">        住房公积金</t>
  </si>
  <si>
    <t xml:space="preserve">        年初预留</t>
  </si>
  <si>
    <t xml:space="preserve">        其他支出</t>
  </si>
  <si>
    <t xml:space="preserve">        水利安全监督</t>
  </si>
  <si>
    <t xml:space="preserve">        农村基础设施建设</t>
  </si>
  <si>
    <t xml:space="preserve">        其他农业综合开发支出</t>
  </si>
  <si>
    <t xml:space="preserve">      目标价格补贴</t>
  </si>
  <si>
    <t xml:space="preserve">      其他农林水支出</t>
  </si>
  <si>
    <t xml:space="preserve">      车辆购置税支出</t>
  </si>
  <si>
    <t>十六、金融支出</t>
  </si>
  <si>
    <t xml:space="preserve">      保障性安居工程支出</t>
  </si>
  <si>
    <t>专项债务余额</t>
  </si>
  <si>
    <t>一般债务余额</t>
  </si>
  <si>
    <t>一般债务</t>
  </si>
  <si>
    <t>专项债务</t>
  </si>
  <si>
    <t>一般债务限额</t>
    <phoneticPr fontId="5" type="noConversion"/>
  </si>
  <si>
    <t>专项债务限额</t>
    <phoneticPr fontId="5" type="noConversion"/>
  </si>
  <si>
    <t>功能科目</t>
  </si>
  <si>
    <t>[2010101]行政运行</t>
  </si>
  <si>
    <t>[2010201]行政运行</t>
  </si>
  <si>
    <t>[2010301]行政运行</t>
  </si>
  <si>
    <t>[2010306]政务公开审批</t>
  </si>
  <si>
    <t>[2010308]信访事务</t>
  </si>
  <si>
    <t>[2010401]行政运行</t>
  </si>
  <si>
    <t>[2010501]行政运行</t>
  </si>
  <si>
    <t>[2010601]行政运行</t>
  </si>
  <si>
    <t>[2010801]行政运行</t>
  </si>
  <si>
    <t>[2011101]行政运行</t>
  </si>
  <si>
    <t>[2011301]行政运行</t>
  </si>
  <si>
    <t>[2012301]行政运行</t>
  </si>
  <si>
    <t>[2012601]行政运行</t>
  </si>
  <si>
    <t>[2012801]行政运行</t>
  </si>
  <si>
    <t>[2012901]行政运行</t>
  </si>
  <si>
    <t>[2013101]行政运行</t>
  </si>
  <si>
    <t>[2013201]行政运行</t>
  </si>
  <si>
    <t>[2013301]行政运行</t>
  </si>
  <si>
    <t>[2013401]行政运行</t>
  </si>
  <si>
    <t>[2013601]行政运行</t>
  </si>
  <si>
    <t>[2030699]其他国防动员支出</t>
  </si>
  <si>
    <t>[2040201]行政运行</t>
  </si>
  <si>
    <t>[2040601]行政运行</t>
  </si>
  <si>
    <t>[2050101]行政运行</t>
  </si>
  <si>
    <t>[2050199]其他教育管理事务支出</t>
  </si>
  <si>
    <t>[2050802]干部教育</t>
  </si>
  <si>
    <t>[2060101]行政运行</t>
  </si>
  <si>
    <t>[2070101]行政运行</t>
  </si>
  <si>
    <t>[2080101]行政运行</t>
  </si>
  <si>
    <t>[2080199]其他人力资源和社会保障管理事务支出</t>
  </si>
  <si>
    <t>[2080201]行政运行</t>
  </si>
  <si>
    <t>[2081101]行政运行</t>
  </si>
  <si>
    <t>[2100101]行政运行</t>
  </si>
  <si>
    <t>[2110101]行政运行</t>
  </si>
  <si>
    <t>[2110401]生态保护</t>
  </si>
  <si>
    <t>[2120101]行政运行</t>
  </si>
  <si>
    <t>[2120104]城管执法</t>
  </si>
  <si>
    <t>[2120399]其他城乡社区公共设施支出</t>
  </si>
  <si>
    <t>[2120501]城乡社区环境卫生</t>
  </si>
  <si>
    <t>[2130101]行政运行</t>
  </si>
  <si>
    <t>[2130201]行政运行</t>
  </si>
  <si>
    <t>[2130301]行政运行</t>
  </si>
  <si>
    <t>[2130501]行政运行</t>
  </si>
  <si>
    <t>[2140101]行政运行</t>
  </si>
  <si>
    <t>[2160201]行政运行</t>
  </si>
  <si>
    <t>[2200101]行政运行</t>
  </si>
  <si>
    <t>[2220101]行政运行</t>
  </si>
  <si>
    <t>[2299901]其他支出</t>
  </si>
  <si>
    <t>[2080505]机关事业单位基本养老保险缴费支出△</t>
  </si>
  <si>
    <t>[2080506]机关事业单位职业年金缴费支出△</t>
  </si>
  <si>
    <t>[2101101]行政单位医疗★</t>
  </si>
  <si>
    <t>[2101102]事业单位医疗★</t>
  </si>
  <si>
    <t>[2210201]住房公积金</t>
  </si>
  <si>
    <t>[2100299]其他公立医院支出</t>
  </si>
  <si>
    <t>[2100399]其他基层医疗卫生机构支出</t>
  </si>
  <si>
    <t>[2110299]其他环境监测与监察支出</t>
  </si>
  <si>
    <t>[2012999]其他群众团体事务支出</t>
  </si>
  <si>
    <t>[2100408]基本公共卫生服务</t>
  </si>
  <si>
    <t>[2130119]防灾救灾</t>
  </si>
  <si>
    <t>[2130306]水利工程运行与维护</t>
  </si>
  <si>
    <t>[2130599]其他扶贫支出</t>
  </si>
  <si>
    <t>[2130803]农业保险保费补贴</t>
  </si>
  <si>
    <t>[22902]年初预留</t>
  </si>
  <si>
    <t>[2010350]事业运行</t>
  </si>
  <si>
    <t>[2010399]其他政府办公厅（室）及相关机构事务支出</t>
  </si>
  <si>
    <t>[2010650]事业运行</t>
  </si>
  <si>
    <t>[2040650]事业运行</t>
  </si>
  <si>
    <t>[2050201]学前教育</t>
  </si>
  <si>
    <t>[2050202]小学教育</t>
  </si>
  <si>
    <t>[2050203]初中教育</t>
  </si>
  <si>
    <t>[2050204]高中教育</t>
  </si>
  <si>
    <t>[2050302]中专教育</t>
  </si>
  <si>
    <t>[2050701]特殊学校教育</t>
  </si>
  <si>
    <t>[2050801]教师进修</t>
  </si>
  <si>
    <t>[2070104]图书馆</t>
  </si>
  <si>
    <t>[2070201]行政运行</t>
  </si>
  <si>
    <t>[2070301]行政运行</t>
  </si>
  <si>
    <t>[2080105]劳动保障监察</t>
  </si>
  <si>
    <t>[2080106]就业管理事务</t>
  </si>
  <si>
    <t>[2080109]社会保险经办机构</t>
  </si>
  <si>
    <t>[2081005]社会福利事业单位</t>
  </si>
  <si>
    <t>[2100401]疾病预防控制机构</t>
  </si>
  <si>
    <t>[2100403]妇幼保健机构</t>
  </si>
  <si>
    <t>[2120199]其他城乡社区管理事务支出</t>
  </si>
  <si>
    <t>[2130104]事业运行</t>
  </si>
  <si>
    <t>[2130310]水土保持</t>
  </si>
  <si>
    <t>[2130311]水资源节约管理与保护</t>
  </si>
  <si>
    <t>[2130317]水利技术推广</t>
  </si>
  <si>
    <t>[2130322]水利安全监督</t>
  </si>
  <si>
    <t>[2130399]其他水利支出</t>
  </si>
  <si>
    <t>[2200150]事业运行</t>
  </si>
  <si>
    <t>[2080299]其他民政管理事务支出</t>
  </si>
  <si>
    <t>[2080501]归口管理的行政单位离退休</t>
  </si>
  <si>
    <t>[2080502]事业单位离退休</t>
  </si>
  <si>
    <t>[2080799]其他就业补助支出★</t>
  </si>
  <si>
    <t>[2080899]其他优抚支出</t>
  </si>
  <si>
    <t>[2081099]其他社会福利支出</t>
  </si>
  <si>
    <t>[2081199]其他残疾人事业支出</t>
  </si>
  <si>
    <t>[2081901]城市最低生活保障金支出</t>
  </si>
  <si>
    <t>[2081902]农村最低生活保障金支出</t>
  </si>
  <si>
    <t>[2082502]其他农村生活救助</t>
  </si>
  <si>
    <t>[2019999]其他一般公共服务支出</t>
  </si>
  <si>
    <t>[2080507]对机关事业单位基本养老保险基金的补助△</t>
  </si>
  <si>
    <t>[2082602]财政对城乡居民基本养老保险基金的补助★</t>
  </si>
  <si>
    <t>[227]预备费</t>
  </si>
  <si>
    <t>科目名称</t>
  </si>
  <si>
    <t>基本支出合计</t>
  </si>
  <si>
    <t>工资福利支出</t>
  </si>
  <si>
    <t>商品和服务支出</t>
  </si>
  <si>
    <t>对个人和家庭的补助</t>
  </si>
  <si>
    <t>对企业补助</t>
  </si>
  <si>
    <t>对社会保障基金补助</t>
  </si>
  <si>
    <t>预备费及预留</t>
  </si>
  <si>
    <t>小计</t>
  </si>
  <si>
    <t>基本工资</t>
  </si>
  <si>
    <t>津贴补贴</t>
  </si>
  <si>
    <t>奖金</t>
  </si>
  <si>
    <t>职工基本医疗保险缴费</t>
  </si>
  <si>
    <t>住房公积金</t>
  </si>
  <si>
    <t>其他工资福利支出</t>
  </si>
  <si>
    <t>办公费</t>
  </si>
  <si>
    <t>印刷费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</si>
  <si>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</si>
  <si>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</si>
  <si>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</si>
  <si>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</si>
  <si>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</si>
  <si>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</si>
  <si>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</si>
  <si>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</si>
  <si>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</si>
  <si>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会议费</t>
  </si>
  <si>
    <t>培训费</t>
  </si>
  <si>
    <t>公务接待费</t>
  </si>
  <si>
    <t>专用材料费</t>
  </si>
  <si>
    <t>专用燃料费</t>
  </si>
  <si>
    <t>劳务费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</si>
  <si>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</si>
  <si>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</si>
  <si>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</si>
  <si>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</si>
  <si>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</si>
  <si>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</si>
  <si>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</si>
  <si>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退职（役）费</t>
  </si>
  <si>
    <t>抚恤金</t>
  </si>
  <si>
    <t>生活补助</t>
  </si>
  <si>
    <t>救济费</t>
  </si>
  <si>
    <t>医疗费补助</t>
  </si>
  <si>
    <t>奖励金</t>
  </si>
  <si>
    <t>其他对个人和家庭的补助</t>
  </si>
  <si>
    <t>预备费</t>
  </si>
  <si>
    <t>[2210399]其他城乡社区住宅支出</t>
  </si>
  <si>
    <t>一般公共预算收入合计</t>
    <phoneticPr fontId="5" type="noConversion"/>
  </si>
  <si>
    <t>合计</t>
  </si>
  <si>
    <t>　[201]一般公共服务支出</t>
  </si>
  <si>
    <t>　　[20101]人大事务</t>
  </si>
  <si>
    <t>　　　[2010101]行政运行</t>
  </si>
  <si>
    <t>　　[20102]政协事务</t>
  </si>
  <si>
    <t>　　　[2010201]行政运行</t>
  </si>
  <si>
    <t>　　[20103]政府办公厅（室）及相关机构事务</t>
  </si>
  <si>
    <t>　　　[2010301]行政运行</t>
  </si>
  <si>
    <t>　　　[2010306]政务公开审批</t>
  </si>
  <si>
    <t>　　　[2010308]信访事务</t>
  </si>
  <si>
    <t>　　　[2010350]事业运行</t>
  </si>
  <si>
    <t>　　　[2010399]其他政府办公厅（室）及相关机构事务支出</t>
  </si>
  <si>
    <t>　　[20104]发展与改革事务</t>
  </si>
  <si>
    <t>　　　[2010401]行政运行</t>
  </si>
  <si>
    <t>　　[20105]统计信息事务</t>
  </si>
  <si>
    <t>　　　[2010501]行政运行</t>
  </si>
  <si>
    <t>　　[20106]财政事务</t>
  </si>
  <si>
    <t>　　　[2010601]行政运行</t>
  </si>
  <si>
    <t>　　　[2010650]事业运行</t>
  </si>
  <si>
    <t>　　　[2010699]其他财政事务支出</t>
  </si>
  <si>
    <t>　　[20107]税收事务</t>
  </si>
  <si>
    <t>　　[20108]审计事务</t>
  </si>
  <si>
    <t>　　　[2010801]行政运行</t>
  </si>
  <si>
    <t>　　[20111]纪检监察事务</t>
  </si>
  <si>
    <t>　　　[2011101]行政运行</t>
  </si>
  <si>
    <t>　　[20113]商贸事务</t>
  </si>
  <si>
    <t>　　　[2011301]行政运行</t>
  </si>
  <si>
    <t>　　[20123]民族事务</t>
  </si>
  <si>
    <t>　　　[2012301]行政运行</t>
  </si>
  <si>
    <t>　　[20126]档案事务</t>
  </si>
  <si>
    <t>　　　[2012601]行政运行</t>
  </si>
  <si>
    <t>　　[20128]民主党派及工商联事务</t>
  </si>
  <si>
    <t>　　　[2012801]行政运行</t>
  </si>
  <si>
    <t>　　[20129]群众团体事务</t>
  </si>
  <si>
    <t>　　　[2012901]行政运行</t>
  </si>
  <si>
    <t>　　　[2012999]其他群众团体事务支出</t>
  </si>
  <si>
    <t>　　[20131]党委办公厅（室）及相关机构事务</t>
  </si>
  <si>
    <t>　　　[2013101]行政运行</t>
  </si>
  <si>
    <t>　　[20132]组织事务</t>
  </si>
  <si>
    <t>　　　[2013201]行政运行</t>
  </si>
  <si>
    <t>　　[20133]宣传事务</t>
  </si>
  <si>
    <t>　　　[2013301]行政运行</t>
  </si>
  <si>
    <t>　　[20134]统战事务</t>
  </si>
  <si>
    <t>　　　[2013401]行政运行</t>
  </si>
  <si>
    <t>　　[20136]其他共产党事务支出</t>
  </si>
  <si>
    <t>　　　[2013601]行政运行</t>
  </si>
  <si>
    <t>　　[20199]其他一般公共服务支出</t>
  </si>
  <si>
    <t>　　　[2019999]其他一般公共服务支出</t>
  </si>
  <si>
    <t>　[203]国防支出</t>
  </si>
  <si>
    <t>　　[20306]国防动员</t>
  </si>
  <si>
    <t>　　　[2030699]其他国防动员支出</t>
  </si>
  <si>
    <t>　[204]公共安全支出</t>
  </si>
  <si>
    <t>　　[20402]公安</t>
  </si>
  <si>
    <t>　　　[2040201]行政运行</t>
  </si>
  <si>
    <t>　　[20406]司法</t>
  </si>
  <si>
    <t>　　　[2040601]行政运行</t>
  </si>
  <si>
    <t>　　　[2040650]事业运行</t>
  </si>
  <si>
    <t>　[205]教育支出</t>
  </si>
  <si>
    <t>　　[20501]教育管理事务</t>
  </si>
  <si>
    <t>　　　[2050101]行政运行</t>
  </si>
  <si>
    <t>　　　[2050199]其他教育管理事务支出</t>
  </si>
  <si>
    <t>　　[20502]普通教育</t>
  </si>
  <si>
    <t>　　　[2050201]学前教育</t>
  </si>
  <si>
    <t>　　　[2050202]小学教育</t>
  </si>
  <si>
    <t>　　　[2050203]初中教育</t>
  </si>
  <si>
    <t>　　　[2050204]高中教育</t>
  </si>
  <si>
    <t>　　[20503]职业教育</t>
  </si>
  <si>
    <t>　　　[2050302]中专教育</t>
  </si>
  <si>
    <t>　　[20507]特殊教育</t>
  </si>
  <si>
    <t>　　　[2050701]特殊学校教育</t>
  </si>
  <si>
    <t>　　[20508]进修及培训</t>
  </si>
  <si>
    <t>　　　[2050801]教师进修</t>
  </si>
  <si>
    <t>　　　[2050802]干部教育</t>
  </si>
  <si>
    <t>　　[20599]其他教育支出</t>
  </si>
  <si>
    <t>　　　[2059999]其他教育支出</t>
  </si>
  <si>
    <t>　[206]科学技术支出</t>
  </si>
  <si>
    <t>　　[20601]科学技术管理事务</t>
  </si>
  <si>
    <t>　　　[2060101]行政运行</t>
  </si>
  <si>
    <t>　　　[2070101]行政运行</t>
  </si>
  <si>
    <t>　　　[2070104]图书馆</t>
  </si>
  <si>
    <t>　　[20702]文物</t>
  </si>
  <si>
    <t>　　　[2070201]行政运行</t>
  </si>
  <si>
    <t>　　[20703]体育</t>
  </si>
  <si>
    <t>　　　[2070301]行政运行</t>
  </si>
  <si>
    <t>　[208]社会保障和就业支出</t>
  </si>
  <si>
    <t>　　[20801]人力资源和社会保障管理事务</t>
  </si>
  <si>
    <t>　　　[2080101]行政运行</t>
  </si>
  <si>
    <t>　　　[2080105]劳动保障监察</t>
  </si>
  <si>
    <t>　　　[2080106]就业管理事务</t>
  </si>
  <si>
    <t>　　　[2080109]社会保险经办机构</t>
  </si>
  <si>
    <t>　　　[2080199]其他人力资源和社会保障管理事务支出</t>
  </si>
  <si>
    <t>　　[20802]民政管理事务</t>
  </si>
  <si>
    <t>　　　[2080201]行政运行</t>
  </si>
  <si>
    <t>　　　[2080299]其他民政管理事务支出</t>
  </si>
  <si>
    <t>　　[20805]行政事业单位离退休</t>
  </si>
  <si>
    <t>　　　[2080501]归口管理的行政单位离退休</t>
  </si>
  <si>
    <t>　　　[2080502]事业单位离退休</t>
  </si>
  <si>
    <t>　　　[2080505]机关事业单位基本养老保险缴费支出△</t>
  </si>
  <si>
    <t>　　　[2080506]机关事业单位职业年金缴费支出△</t>
  </si>
  <si>
    <t>　　　[2080507]对机关事业单位基本养老保险基金的补助△</t>
  </si>
  <si>
    <t>　　[20807]就业补助</t>
  </si>
  <si>
    <t>　　　[2080799]其他就业补助支出★</t>
  </si>
  <si>
    <t>　　[20808]抚恤</t>
  </si>
  <si>
    <t>　　　[2080899]其他优抚支出</t>
  </si>
  <si>
    <t>　　[20810]社会福利</t>
  </si>
  <si>
    <t>　　　[2081005]社会福利事业单位</t>
  </si>
  <si>
    <t>　　　[2081099]其他社会福利支出</t>
  </si>
  <si>
    <t>　　[20811]残疾人事业</t>
  </si>
  <si>
    <t>　　　[2081101]行政运行</t>
  </si>
  <si>
    <t>　　　[2081199]其他残疾人事业支出</t>
  </si>
  <si>
    <t>　　[20819]最低生活保障</t>
  </si>
  <si>
    <t>　　　[2081901]城市最低生活保障金支出</t>
  </si>
  <si>
    <t>　　　[2081902]农村最低生活保障金支出</t>
  </si>
  <si>
    <t>　　[20825]其他生活救助</t>
  </si>
  <si>
    <t>　　　[2082502]其他农村生活救助</t>
  </si>
  <si>
    <t>　　[20826]财政对基本养老保险基金的补助★</t>
  </si>
  <si>
    <t>　　　[2082602]财政对城乡居民基本养老保险基金的补助★</t>
  </si>
  <si>
    <t>　　　[2100101]行政运行</t>
  </si>
  <si>
    <t>　　[21002]公立医院</t>
  </si>
  <si>
    <t>　　　[2100299]其他公立医院支出</t>
  </si>
  <si>
    <t>　　[21003]基层医疗卫生机构</t>
  </si>
  <si>
    <t>　　　[2100399]其他基层医疗卫生机构支出</t>
  </si>
  <si>
    <t>　　[21004]公共卫生</t>
  </si>
  <si>
    <t>　　　[2100401]疾病预防控制机构</t>
  </si>
  <si>
    <t>　　　[2100403]妇幼保健机构</t>
  </si>
  <si>
    <t>　　　[2100408]基本公共卫生服务</t>
  </si>
  <si>
    <t>　　[21007]计划生育事务</t>
  </si>
  <si>
    <t>　　　[2100799]其他计划生育事务支出</t>
  </si>
  <si>
    <t>　　[21011]行政事业单位医疗★</t>
  </si>
  <si>
    <t>　　　[2101101]行政单位医疗★</t>
  </si>
  <si>
    <t>　　　[2101102]事业单位医疗★</t>
  </si>
  <si>
    <t>　　[21012]财政对基本医疗保险基金的补助★</t>
  </si>
  <si>
    <t>　[211]节能环保支出</t>
  </si>
  <si>
    <t>　　[21101]环境保护管理事务</t>
  </si>
  <si>
    <t>　　　[2110101]行政运行</t>
  </si>
  <si>
    <t>　　[21102]环境监测与监察</t>
  </si>
  <si>
    <t>　　　[2110299]其他环境监测与监察支出</t>
  </si>
  <si>
    <t>　　[21104]自然生态保护</t>
  </si>
  <si>
    <t>　　　[2110401]生态保护</t>
  </si>
  <si>
    <t>　[212]城乡社区支出</t>
  </si>
  <si>
    <t>　　[21201]城乡社区管理事务</t>
  </si>
  <si>
    <t>　　　[2120101]行政运行</t>
  </si>
  <si>
    <t>　　　[2120104]城管执法</t>
  </si>
  <si>
    <t>　　　[2120199]其他城乡社区管理事务支出</t>
  </si>
  <si>
    <t>　　[21203]城乡社区公共设施</t>
  </si>
  <si>
    <t>　　　[2120399]其他城乡社区公共设施支出</t>
  </si>
  <si>
    <t>　　[21205]城乡社区环境卫生</t>
  </si>
  <si>
    <t>　　　[2120501]城乡社区环境卫生</t>
  </si>
  <si>
    <t>　[213]农林水支出</t>
  </si>
  <si>
    <t>　　[21301]农业</t>
  </si>
  <si>
    <t>　　　[2130101]行政运行</t>
  </si>
  <si>
    <t>　　　[2130104]事业运行</t>
  </si>
  <si>
    <t>　　　[2130119]防灾救灾</t>
  </si>
  <si>
    <t>　　　[2130199]其他农业支出</t>
  </si>
  <si>
    <t>　　　[2130201]行政运行</t>
  </si>
  <si>
    <t>　　[21303]水利</t>
  </si>
  <si>
    <t>　　　[2130301]行政运行</t>
  </si>
  <si>
    <t>　　　[2130306]水利工程运行与维护</t>
  </si>
  <si>
    <t>　　　[2130310]水土保持</t>
  </si>
  <si>
    <t>　　　[2130311]水资源节约管理与保护</t>
  </si>
  <si>
    <t>　　　[2130317]水利技术推广</t>
  </si>
  <si>
    <t>　　　[2130322]水利安全监督</t>
  </si>
  <si>
    <t>　　　[2130399]其他水利支出</t>
  </si>
  <si>
    <t>　　[21305]扶贫</t>
  </si>
  <si>
    <t>　　　[2130501]行政运行</t>
  </si>
  <si>
    <t>　　　[2130599]其他扶贫支出</t>
  </si>
  <si>
    <t>　　[21308]普惠金融发展支出</t>
  </si>
  <si>
    <t>　　　[2130803]农业保险保费补贴</t>
  </si>
  <si>
    <t>　[214]交通运输支出</t>
  </si>
  <si>
    <t>　　[21401]公路水路运输</t>
  </si>
  <si>
    <t>　　　[2140101]行政运行</t>
  </si>
  <si>
    <t>　[216]商业服务业等支出</t>
  </si>
  <si>
    <t>　　[21602]商业流通事务</t>
  </si>
  <si>
    <t>　　　[2160201]行政运行</t>
  </si>
  <si>
    <t>　　　[2200101]行政运行</t>
  </si>
  <si>
    <t>　　　[2200150]事业运行</t>
  </si>
  <si>
    <t>　[221]住房保障支出</t>
  </si>
  <si>
    <t>　　[22102]住房改革支出</t>
  </si>
  <si>
    <t>　　　[2210201]住房公积金</t>
  </si>
  <si>
    <t>　　[22103]城乡社区住宅</t>
  </si>
  <si>
    <t>　　　[2210399]其他城乡社区住宅支出</t>
  </si>
  <si>
    <t>　[222]粮油物资储备支出</t>
  </si>
  <si>
    <t>　　[22201]粮油事务</t>
  </si>
  <si>
    <t>　　　[2220101]行政运行</t>
  </si>
  <si>
    <t>　[227]预备费</t>
  </si>
  <si>
    <t>　　[227]预备费</t>
  </si>
  <si>
    <t>　　　[227]预备费</t>
  </si>
  <si>
    <t>　[229]其他支出</t>
  </si>
  <si>
    <t>　　[22902]年初预留</t>
  </si>
  <si>
    <t>　　　[22902]年初预留</t>
  </si>
  <si>
    <t>　　[22999]其他支出</t>
  </si>
  <si>
    <t>　　　[2299901]其他支出</t>
  </si>
  <si>
    <t>项目</t>
  </si>
  <si>
    <t>合计</t>
    <phoneticPr fontId="31" type="noConversion"/>
  </si>
  <si>
    <t>本级</t>
    <phoneticPr fontId="31" type="noConversion"/>
  </si>
  <si>
    <t>乡镇</t>
    <phoneticPr fontId="31" type="noConversion"/>
  </si>
  <si>
    <t>收入总计</t>
  </si>
  <si>
    <t>二、上级补助收入</t>
  </si>
  <si>
    <t>支出总计</t>
  </si>
  <si>
    <t>二、上解上级支出</t>
  </si>
  <si>
    <t>2017年</t>
    <phoneticPr fontId="5" type="noConversion"/>
  </si>
  <si>
    <t>单位：万元</t>
    <phoneticPr fontId="31" type="noConversion"/>
  </si>
  <si>
    <t>政府采购支出预算表</t>
    <phoneticPr fontId="5" type="noConversion"/>
  </si>
  <si>
    <t>部门名称：</t>
    <phoneticPr fontId="5" type="noConversion"/>
  </si>
  <si>
    <t>单位名称</t>
  </si>
  <si>
    <t>采购项目</t>
  </si>
  <si>
    <t>采购目录</t>
  </si>
  <si>
    <t>规格要求</t>
  </si>
  <si>
    <t>采购数量</t>
  </si>
  <si>
    <t>资金来源</t>
  </si>
  <si>
    <t>一、财政拨款收入</t>
  </si>
  <si>
    <t>二、纳入预算管理的专项收入</t>
  </si>
  <si>
    <t>三、纳入预算管理的行政事业性收费</t>
  </si>
  <si>
    <t>四、国有资源（资产）有偿使用收入</t>
  </si>
  <si>
    <t>五、政府住房收入</t>
  </si>
  <si>
    <t>六、纳入政府性基金预算管理收入</t>
  </si>
  <si>
    <t>七、纳入专户管理的行政事业性收费</t>
  </si>
  <si>
    <t>其中：</t>
  </si>
  <si>
    <t>上级提前告知转移支付资金</t>
  </si>
  <si>
    <t>上级提前告知转移支付资金</t>
    <phoneticPr fontId="5" type="noConversion"/>
  </si>
  <si>
    <t/>
  </si>
  <si>
    <t>政府购买服务支出预算表</t>
    <phoneticPr fontId="5" type="noConversion"/>
  </si>
  <si>
    <t>部门名称：</t>
    <phoneticPr fontId="5" type="noConversion"/>
  </si>
  <si>
    <t>购买项目名称</t>
  </si>
  <si>
    <t>购买服务项目内容</t>
  </si>
  <si>
    <t>购买项目类别</t>
  </si>
  <si>
    <t>承接主体类别</t>
  </si>
  <si>
    <t>购买方式</t>
  </si>
  <si>
    <t>类</t>
  </si>
  <si>
    <t>款</t>
  </si>
  <si>
    <t>项</t>
  </si>
  <si>
    <t>上级提前告知转移支付资金</t>
    <phoneticPr fontId="5" type="noConversion"/>
  </si>
  <si>
    <t>2019年清原县政府一般公共预算预算公开</t>
  </si>
  <si>
    <t>1、清原县2019年一般公共预算收支情况表</t>
  </si>
  <si>
    <t>2、清原县2019年财政收支平衡表</t>
  </si>
  <si>
    <t>3、清原县2019年一般公共预算本级支出表</t>
  </si>
  <si>
    <t>4、清原县2019年一般公共预算本级基本支出表</t>
  </si>
  <si>
    <t>5、清原县2019年本级一般公共预算部门经济科目支出明细表</t>
  </si>
  <si>
    <t>6、清原县2019年“三公”经费预算表</t>
  </si>
  <si>
    <t>7、清原县2019年末地方政府债务限额和余额情况表</t>
  </si>
  <si>
    <t>8、清原县2019年政府采购支出预算表</t>
  </si>
  <si>
    <t>9、清原县2019年政府购买服务支出预算表</t>
  </si>
  <si>
    <t>注：2019年我县没有政府购买服务预算支出，故本表无数据。</t>
    <phoneticPr fontId="5" type="noConversion"/>
  </si>
  <si>
    <t>一、税收收入</t>
  </si>
  <si>
    <t xml:space="preserve">      增值税（50%）</t>
    <phoneticPr fontId="5" type="noConversion"/>
  </si>
  <si>
    <t xml:space="preserve">      企业所得税（40%）</t>
    <phoneticPr fontId="5" type="noConversion"/>
  </si>
  <si>
    <t xml:space="preserve">      个人所得税（40%）</t>
    <phoneticPr fontId="5" type="noConversion"/>
  </si>
  <si>
    <t xml:space="preserve">      资源税</t>
    <phoneticPr fontId="5" type="noConversion"/>
  </si>
  <si>
    <t xml:space="preserve">      城市维护建设税</t>
    <phoneticPr fontId="5" type="noConversion"/>
  </si>
  <si>
    <t xml:space="preserve">      房产税</t>
    <phoneticPr fontId="5" type="noConversion"/>
  </si>
  <si>
    <t xml:space="preserve">      印花税</t>
    <phoneticPr fontId="5" type="noConversion"/>
  </si>
  <si>
    <t xml:space="preserve">      城镇土地使用税</t>
    <phoneticPr fontId="5" type="noConversion"/>
  </si>
  <si>
    <t xml:space="preserve">      土地增值税</t>
    <phoneticPr fontId="5" type="noConversion"/>
  </si>
  <si>
    <t xml:space="preserve">      车船使用和牌照税</t>
    <phoneticPr fontId="5" type="noConversion"/>
  </si>
  <si>
    <t xml:space="preserve">      耕地占用税</t>
    <phoneticPr fontId="5" type="noConversion"/>
  </si>
  <si>
    <t xml:space="preserve">      契税</t>
    <phoneticPr fontId="5" type="noConversion"/>
  </si>
  <si>
    <t xml:space="preserve">      环境保护税</t>
    <phoneticPr fontId="5" type="noConversion"/>
  </si>
  <si>
    <t>二、非税收入</t>
  </si>
  <si>
    <t xml:space="preserve">      专项收入</t>
    <phoneticPr fontId="5" type="noConversion"/>
  </si>
  <si>
    <t xml:space="preserve">              教育费附加</t>
    <phoneticPr fontId="5" type="noConversion"/>
  </si>
  <si>
    <t xml:space="preserve">              地方教育附加</t>
    <phoneticPr fontId="5" type="noConversion"/>
  </si>
  <si>
    <t xml:space="preserve">      行政事业性收费收入</t>
    <phoneticPr fontId="5" type="noConversion"/>
  </si>
  <si>
    <t xml:space="preserve">      罚没收入</t>
    <phoneticPr fontId="5" type="noConversion"/>
  </si>
  <si>
    <t xml:space="preserve">      国有资本经营收入</t>
    <phoneticPr fontId="5" type="noConversion"/>
  </si>
  <si>
    <t xml:space="preserve">      国有资源有偿使用收入</t>
    <phoneticPr fontId="5" type="noConversion"/>
  </si>
  <si>
    <t xml:space="preserve">      其他收入</t>
    <phoneticPr fontId="5" type="noConversion"/>
  </si>
  <si>
    <t>　　　[2010104]人大会议</t>
  </si>
  <si>
    <t>　　　[2010108]代表工作</t>
  </si>
  <si>
    <t>　　　[2010302]一般行政管理事务</t>
  </si>
  <si>
    <t>　　　[2010450]事业运行</t>
  </si>
  <si>
    <t>　　　[2010550]事业运行</t>
  </si>
  <si>
    <t>　　　[2010701]行政运行</t>
  </si>
  <si>
    <t>　　　[2010799]其他税收事务支出</t>
  </si>
  <si>
    <t>　　　[2013150]事业运行</t>
  </si>
  <si>
    <t>　　　[2013250]事业运行</t>
  </si>
  <si>
    <t>　　　[2013299]其他组织事务支出</t>
  </si>
  <si>
    <t>　　　[2013350]事业运行</t>
  </si>
  <si>
    <t>　　　[2013399]其他宣传事务支出</t>
  </si>
  <si>
    <t>　　[20137]网信事务</t>
  </si>
  <si>
    <t>　　　[2013702]一般行政管理事务</t>
  </si>
  <si>
    <t>　　[20138]市场监督管理事务</t>
  </si>
  <si>
    <t>　　　[2013801]行政运行</t>
  </si>
  <si>
    <t>　　　[2013805]市场监督执法</t>
  </si>
  <si>
    <t>　　　[2013850]事业运行</t>
  </si>
  <si>
    <t>　　[20404]检察</t>
  </si>
  <si>
    <t>　　　[2040410]检查监督</t>
  </si>
  <si>
    <t>　　　[2040612]法制建设</t>
  </si>
  <si>
    <t>　　[20499]其他公共安全支出</t>
  </si>
  <si>
    <t>　　　[2049901]其他公共安全支出</t>
  </si>
  <si>
    <t>　　　[2050299]其他普通教育支出</t>
  </si>
  <si>
    <t>　[207]文化旅游体育与传媒支出</t>
  </si>
  <si>
    <t>　　[20701]文化和旅游</t>
  </si>
  <si>
    <t>　　　[2070109]群众文化</t>
  </si>
  <si>
    <t>　　　[2070308]群众体育</t>
  </si>
  <si>
    <t>　　[20706]新闻出版电影</t>
  </si>
  <si>
    <t>　　　[2070605]出版发行</t>
  </si>
  <si>
    <t>　　[20708]广播电视</t>
  </si>
  <si>
    <t>　　　[2070801]行政运行</t>
  </si>
  <si>
    <t>　　　[2080208]基层政权和社区建设</t>
  </si>
  <si>
    <t>　　　[2080803]在乡复员、退伍军人生活补助</t>
  </si>
  <si>
    <t>　　　[2080805]义务兵优待</t>
  </si>
  <si>
    <t>　　　[2081002]老年福利</t>
  </si>
  <si>
    <t>　　[20820]临时救助</t>
  </si>
  <si>
    <t>　　　[2082001]临时救助支出</t>
  </si>
  <si>
    <t>　　　[2082601]财政对企业职工基本养老保险基金的补助★</t>
  </si>
  <si>
    <t>　　[20828]退役军人管理事务</t>
  </si>
  <si>
    <t>　　　[2082804]拥军优属</t>
  </si>
  <si>
    <t>　　[20899]其他社会保障和就业支出</t>
  </si>
  <si>
    <t>　　　[2089901]其他社会保障和就业支出</t>
  </si>
  <si>
    <t>　[210]卫生健康支出</t>
  </si>
  <si>
    <t>　　[21001]卫生健康管理事务</t>
  </si>
  <si>
    <t>　　　[2100199]其他卫生健康管理事务支出</t>
  </si>
  <si>
    <t>　　　[2100499]其他公共卫生支出</t>
  </si>
  <si>
    <t>　　　[2101199]其他行政事业单位医疗支出★</t>
  </si>
  <si>
    <t>　　　[2101202]财政对城乡居民基本医疗保险基金的补助★</t>
  </si>
  <si>
    <t>　　　[2110402]农村环境保护</t>
  </si>
  <si>
    <t>　　[21202]城乡社区规划与管理</t>
  </si>
  <si>
    <t>　　　[2120201]城乡社区规划与管理</t>
  </si>
  <si>
    <t>　　　[2120303]小城镇基础设施建设</t>
  </si>
  <si>
    <t>　　　[2130110]执法监管</t>
  </si>
  <si>
    <t>　　　[2130124]农业组织化与产业化经营</t>
  </si>
  <si>
    <t>　　　[2130126]农村公益事业</t>
  </si>
  <si>
    <t>　　　[2130142]农村道路建设</t>
  </si>
  <si>
    <t>　　[21302]林业和草原</t>
  </si>
  <si>
    <t>　　　[2130204]事业机构</t>
  </si>
  <si>
    <t>　　　[2130206]林业技术推广</t>
  </si>
  <si>
    <t>　　　[2130299]其他林业和草原支出</t>
  </si>
  <si>
    <t>　　　[2130305]水利工程建设</t>
  </si>
  <si>
    <t>　　　[2130314]防汛</t>
  </si>
  <si>
    <t>　　　[2130315]抗旱</t>
  </si>
  <si>
    <t>　　　[2130504]农村基础设施建设</t>
  </si>
  <si>
    <t>　　[21307]农村综合改革</t>
  </si>
  <si>
    <t>　　　[2130701]对村级一事一议的补助</t>
  </si>
  <si>
    <t>　　　[2130705]对村民委员会和村党支部的补助</t>
  </si>
  <si>
    <t>　　　[2130706]对村集体经济组织的补助</t>
  </si>
  <si>
    <t>　　　[2130799]其他农村综合改革支出</t>
  </si>
  <si>
    <t>　　　[2130804]创业担保贷款贴息★</t>
  </si>
  <si>
    <t>　[220]自然资源海洋气象等支出</t>
  </si>
  <si>
    <t>　　[22001]自然资源事务</t>
  </si>
  <si>
    <t>　　　[2200104]自然资源规划及管理</t>
  </si>
  <si>
    <t>　[224]灾害防治及应急管理支出</t>
  </si>
  <si>
    <t>　　[22401]应急管理事务</t>
  </si>
  <si>
    <t>　　　[2240101]行政运行</t>
  </si>
  <si>
    <t>　　　[2240106]安全监管</t>
  </si>
  <si>
    <t>　　[22402]消防事务</t>
  </si>
  <si>
    <t>　　　[2240201]行政运行</t>
  </si>
  <si>
    <t>　[232]债务付息支出</t>
  </si>
  <si>
    <t>　　[23203]地方政府一般债务付息支出</t>
  </si>
  <si>
    <t>　　　[2320301]地方政府一般债券付息支出</t>
  </si>
  <si>
    <t>　[233]债务发行费用支出</t>
  </si>
  <si>
    <t>　　[23303]地方政府一般债务发行费用支出</t>
  </si>
  <si>
    <t>　　　[23303]地方政府一般债务发行费用支出</t>
  </si>
  <si>
    <r>
      <t>清原县201</t>
    </r>
    <r>
      <rPr>
        <b/>
        <sz val="18"/>
        <rFont val="宋体"/>
        <family val="3"/>
        <charset val="134"/>
      </rPr>
      <t>9</t>
    </r>
    <r>
      <rPr>
        <b/>
        <sz val="18"/>
        <rFont val="宋体"/>
        <family val="3"/>
        <charset val="134"/>
      </rPr>
      <t>年</t>
    </r>
    <r>
      <rPr>
        <b/>
        <sz val="18"/>
        <rFont val="宋体"/>
        <family val="3"/>
        <charset val="134"/>
      </rPr>
      <t>一般公共预算收支情况表</t>
    </r>
    <phoneticPr fontId="5" type="noConversion"/>
  </si>
  <si>
    <t>一、公共财政预算收入</t>
    <phoneticPr fontId="5" type="noConversion"/>
  </si>
  <si>
    <t>1、返还性收入</t>
    <phoneticPr fontId="5" type="noConversion"/>
  </si>
  <si>
    <t xml:space="preserve">2、原体制补助                      </t>
    <phoneticPr fontId="5" type="noConversion"/>
  </si>
  <si>
    <t>3、均衡性转移支付补助</t>
    <phoneticPr fontId="5" type="noConversion"/>
  </si>
  <si>
    <t>4、县级基本财力保障机制奖补资金收入</t>
    <phoneticPr fontId="5" type="noConversion"/>
  </si>
  <si>
    <t xml:space="preserve">5、各项结算补助                  </t>
    <phoneticPr fontId="5" type="noConversion"/>
  </si>
  <si>
    <t>6、固定数额补助</t>
    <phoneticPr fontId="5" type="noConversion"/>
  </si>
  <si>
    <t>7、企业事业单位划转补助收入（药监）</t>
    <phoneticPr fontId="5" type="noConversion"/>
  </si>
  <si>
    <t>8、成品油价格和税费改革转移支付补助收入</t>
    <phoneticPr fontId="5" type="noConversion"/>
  </si>
  <si>
    <t>9、公共安全转移支付收入</t>
    <phoneticPr fontId="5" type="noConversion"/>
  </si>
  <si>
    <t>10、教育转移支付收入</t>
    <phoneticPr fontId="5" type="noConversion"/>
  </si>
  <si>
    <t>11、基本养老金转移支付收入</t>
    <phoneticPr fontId="5" type="noConversion"/>
  </si>
  <si>
    <t>12、医疗卫生转移支付收入</t>
    <phoneticPr fontId="5" type="noConversion"/>
  </si>
  <si>
    <t>13、农村综合改革转移支付收入</t>
    <phoneticPr fontId="5" type="noConversion"/>
  </si>
  <si>
    <t>14、产粮(油)大县奖励资金收入</t>
    <phoneticPr fontId="5" type="noConversion"/>
  </si>
  <si>
    <t>15、重点生态功能区转移支付收入</t>
    <phoneticPr fontId="5" type="noConversion"/>
  </si>
  <si>
    <t>16、革命老区转移支付补助</t>
    <phoneticPr fontId="5" type="noConversion"/>
  </si>
  <si>
    <t>17、民族地区转移支付补助收入</t>
    <phoneticPr fontId="5" type="noConversion"/>
  </si>
  <si>
    <t>18、贫困地区转移支付收入</t>
    <phoneticPr fontId="5" type="noConversion"/>
  </si>
  <si>
    <t>19、其他一般转移支付</t>
    <phoneticPr fontId="5" type="noConversion"/>
  </si>
  <si>
    <t xml:space="preserve">20、专项补助                      </t>
    <phoneticPr fontId="5" type="noConversion"/>
  </si>
  <si>
    <t>三、上年结余</t>
    <phoneticPr fontId="5" type="noConversion"/>
  </si>
  <si>
    <t>①专项结转</t>
    <phoneticPr fontId="5" type="noConversion"/>
  </si>
  <si>
    <t>②净结余</t>
    <phoneticPr fontId="5" type="noConversion"/>
  </si>
  <si>
    <t>四、调入资金</t>
    <phoneticPr fontId="5" type="noConversion"/>
  </si>
  <si>
    <t>五、债务转贷收入</t>
    <phoneticPr fontId="5" type="noConversion"/>
  </si>
  <si>
    <t>六、动用预算稳定调节基金</t>
    <phoneticPr fontId="5" type="noConversion"/>
  </si>
  <si>
    <t>一、一般公共预算支出</t>
    <phoneticPr fontId="5" type="noConversion"/>
  </si>
  <si>
    <t>1、体制上解</t>
    <phoneticPr fontId="5" type="noConversion"/>
  </si>
  <si>
    <t>2、专项上解</t>
    <phoneticPr fontId="5" type="noConversion"/>
  </si>
  <si>
    <t>3、出口退税上解</t>
    <phoneticPr fontId="5" type="noConversion"/>
  </si>
  <si>
    <t>三、调出资金</t>
    <phoneticPr fontId="5" type="noConversion"/>
  </si>
  <si>
    <t>四、债务还本支出</t>
    <phoneticPr fontId="5" type="noConversion"/>
  </si>
  <si>
    <t>年终结余</t>
    <phoneticPr fontId="5" type="noConversion"/>
  </si>
  <si>
    <t>清原县2019年财政收支平衡表</t>
    <phoneticPr fontId="31" type="noConversion"/>
  </si>
  <si>
    <t>合    计</t>
    <phoneticPr fontId="47" type="noConversion"/>
  </si>
  <si>
    <t>　[201]一般公共服务支出</t>
    <phoneticPr fontId="47" type="noConversion"/>
  </si>
  <si>
    <t>　　[20101]人大事务</t>
    <phoneticPr fontId="47" type="noConversion"/>
  </si>
  <si>
    <t>　　　[2013101]行政运行</t>
    <phoneticPr fontId="47" type="noConversion"/>
  </si>
  <si>
    <t>清原县2019年一般公共预算本级支出表</t>
    <phoneticPr fontId="31" type="noConversion"/>
  </si>
  <si>
    <r>
      <t>清原县201</t>
    </r>
    <r>
      <rPr>
        <b/>
        <sz val="22"/>
        <color indexed="8"/>
        <rFont val="宋体"/>
        <family val="3"/>
        <charset val="134"/>
      </rPr>
      <t>9年“三公”经费预算表</t>
    </r>
    <phoneticPr fontId="5" type="noConversion"/>
  </si>
  <si>
    <t>2018年</t>
    <phoneticPr fontId="5" type="noConversion"/>
  </si>
  <si>
    <t>2019年</t>
    <phoneticPr fontId="5" type="noConversion"/>
  </si>
  <si>
    <r>
      <t>2018年“三公”经费预算说明</t>
    </r>
    <r>
      <rPr>
        <sz val="11"/>
        <rFont val="宋体"/>
        <family val="3"/>
        <charset val="134"/>
      </rPr>
      <t>：2019年，我县“三公”经费预算数为607万元，比上年610万元减少3万元。其中：公务接待费71万元，比上年46万元增加25万元；公务用车运行费536万元，比上年564万元减少28万元。</t>
    </r>
    <phoneticPr fontId="5" type="noConversion"/>
  </si>
  <si>
    <r>
      <t>清原县201</t>
    </r>
    <r>
      <rPr>
        <b/>
        <sz val="18"/>
        <color indexed="8"/>
        <rFont val="宋体"/>
        <family val="3"/>
        <charset val="134"/>
      </rPr>
      <t>8</t>
    </r>
    <r>
      <rPr>
        <b/>
        <sz val="18"/>
        <color indexed="8"/>
        <rFont val="宋体"/>
        <family val="3"/>
        <charset val="134"/>
      </rPr>
      <t>年末地方政府债务限额和余额情况表</t>
    </r>
    <phoneticPr fontId="5" type="noConversion"/>
  </si>
  <si>
    <t>注：2019年我县没有政府采购预算支出，故本表无数据。</t>
    <phoneticPr fontId="5" type="noConversion"/>
  </si>
  <si>
    <r>
      <t>清原县201</t>
    </r>
    <r>
      <rPr>
        <sz val="22"/>
        <rFont val="宋体"/>
        <family val="3"/>
        <charset val="134"/>
      </rPr>
      <t>9</t>
    </r>
    <r>
      <rPr>
        <sz val="22"/>
        <rFont val="宋体"/>
        <family val="3"/>
        <charset val="134"/>
      </rPr>
      <t>年一般公共预算本级基本支出表</t>
    </r>
    <phoneticPr fontId="5" type="noConversion"/>
  </si>
  <si>
    <t>2019年预算</t>
    <phoneticPr fontId="31" type="noConversion"/>
  </si>
  <si>
    <t xml:space="preserve">                          单位：万元</t>
    <phoneticPr fontId="47" type="noConversion"/>
  </si>
  <si>
    <t>支出金额</t>
    <phoneticPr fontId="47" type="noConversion"/>
  </si>
  <si>
    <t>经济科目</t>
    <phoneticPr fontId="47" type="noConversion"/>
  </si>
  <si>
    <t>　[501]机关工资福利支出</t>
    <phoneticPr fontId="47" type="noConversion"/>
  </si>
  <si>
    <t>　　　[50101]工资奖金津补贴</t>
    <phoneticPr fontId="47" type="noConversion"/>
  </si>
  <si>
    <t>　　　[50102]社会保障缴费</t>
    <phoneticPr fontId="47" type="noConversion"/>
  </si>
  <si>
    <t>　　　[50103]住房公积金</t>
    <phoneticPr fontId="47" type="noConversion"/>
  </si>
  <si>
    <t>　　　[50199]其他工资福利支出</t>
    <phoneticPr fontId="47" type="noConversion"/>
  </si>
  <si>
    <t>　[502]机关商品和服务支出</t>
    <phoneticPr fontId="47" type="noConversion"/>
  </si>
  <si>
    <t>　　　[50201]办公经费</t>
    <phoneticPr fontId="47" type="noConversion"/>
  </si>
  <si>
    <t>　　　[50202]会议费</t>
    <phoneticPr fontId="47" type="noConversion"/>
  </si>
  <si>
    <t>　　　[50203]培训费</t>
    <phoneticPr fontId="47" type="noConversion"/>
  </si>
  <si>
    <t>　　　[50204]专用材料购置费</t>
    <phoneticPr fontId="47" type="noConversion"/>
  </si>
  <si>
    <t>　　　[50205]委托业务费</t>
    <phoneticPr fontId="47" type="noConversion"/>
  </si>
  <si>
    <t>　　　[50206]公务接待费</t>
    <phoneticPr fontId="47" type="noConversion"/>
  </si>
  <si>
    <t>　　　[50207]因公出国（境）费用</t>
    <phoneticPr fontId="47" type="noConversion"/>
  </si>
  <si>
    <t>　　　[50208]公务用车运行维护费</t>
    <phoneticPr fontId="47" type="noConversion"/>
  </si>
  <si>
    <t>　　　[50209]维修（护）费</t>
    <phoneticPr fontId="47" type="noConversion"/>
  </si>
  <si>
    <t>　　　[50299]其他商品和服务支出</t>
    <phoneticPr fontId="47" type="noConversion"/>
  </si>
  <si>
    <t>　[503]机关资本性支出（一）</t>
    <phoneticPr fontId="47" type="noConversion"/>
  </si>
  <si>
    <t>　　　[50302]基础设施建设</t>
    <phoneticPr fontId="47" type="noConversion"/>
  </si>
  <si>
    <t>　　　[50306]设备购置</t>
    <phoneticPr fontId="47" type="noConversion"/>
  </si>
  <si>
    <t>　[505]对事业单位经常性补助</t>
    <phoneticPr fontId="47" type="noConversion"/>
  </si>
  <si>
    <t>　　　[50501]工资福利支出</t>
    <phoneticPr fontId="47" type="noConversion"/>
  </si>
  <si>
    <t>　　　[50502]商品和服务支出</t>
    <phoneticPr fontId="47" type="noConversion"/>
  </si>
  <si>
    <t>　[506]对事业单位资本性补助</t>
    <phoneticPr fontId="47" type="noConversion"/>
  </si>
  <si>
    <t>　　　[50601]资本性支出（一）</t>
    <phoneticPr fontId="47" type="noConversion"/>
  </si>
  <si>
    <t>　[507]对企业补助</t>
    <phoneticPr fontId="47" type="noConversion"/>
  </si>
  <si>
    <t>　　　[50702]利息补贴</t>
    <phoneticPr fontId="47" type="noConversion"/>
  </si>
  <si>
    <t>　[509]社会福利和救助</t>
    <phoneticPr fontId="47" type="noConversion"/>
  </si>
  <si>
    <t>　　　[50901]社会福利和救助</t>
    <phoneticPr fontId="47" type="noConversion"/>
  </si>
  <si>
    <t>　　　[50903]个人农业生产补贴</t>
    <phoneticPr fontId="47" type="noConversion"/>
  </si>
  <si>
    <t>　　　[50905]离退休费</t>
    <phoneticPr fontId="47" type="noConversion"/>
  </si>
  <si>
    <t>　　　[50999]其他对个人和家庭补助</t>
    <phoneticPr fontId="47" type="noConversion"/>
  </si>
  <si>
    <t>　[510]对社会保障基金补助</t>
    <phoneticPr fontId="47" type="noConversion"/>
  </si>
  <si>
    <t>　　　[51002]对社会保险基金补助</t>
    <phoneticPr fontId="47" type="noConversion"/>
  </si>
  <si>
    <t>　[511]债务利息及费用支出</t>
    <phoneticPr fontId="47" type="noConversion"/>
  </si>
  <si>
    <r>
      <t>　　　</t>
    </r>
    <r>
      <rPr>
        <sz val="10"/>
        <rFont val="宋体"/>
        <family val="3"/>
        <charset val="134"/>
      </rPr>
      <t>[51101]国内债务付息</t>
    </r>
    <phoneticPr fontId="47" type="noConversion"/>
  </si>
  <si>
    <t>　　　[51103]国内债务发行费用</t>
    <phoneticPr fontId="47" type="noConversion"/>
  </si>
  <si>
    <t>　[514]预备费及预留</t>
    <phoneticPr fontId="47" type="noConversion"/>
  </si>
  <si>
    <t>　　　[51401]预备费</t>
    <phoneticPr fontId="47" type="noConversion"/>
  </si>
  <si>
    <t>　[599]其他支出</t>
    <phoneticPr fontId="47" type="noConversion"/>
  </si>
  <si>
    <r>
      <t>　　　</t>
    </r>
    <r>
      <rPr>
        <sz val="10"/>
        <rFont val="宋体"/>
        <family val="3"/>
        <charset val="134"/>
      </rPr>
      <t>[59908]对民间非营利组织和群众性自治组织补贴</t>
    </r>
    <phoneticPr fontId="47" type="noConversion"/>
  </si>
  <si>
    <t>[2010450]事业运行</t>
  </si>
  <si>
    <t>[2010550]事业运行</t>
  </si>
  <si>
    <t>[2013150]事业运行</t>
  </si>
  <si>
    <t>[2013250]事业运行</t>
  </si>
  <si>
    <t>[2013350]事业运行</t>
  </si>
  <si>
    <t>[2013801]行政运行</t>
  </si>
  <si>
    <t>[2013805]市场监督执法</t>
  </si>
  <si>
    <t>[2013850]事业运行</t>
  </si>
  <si>
    <t>[2040612]法制建设</t>
  </si>
  <si>
    <t>[2050299]其他普通教育支出</t>
  </si>
  <si>
    <t>[2070605]出版发行</t>
  </si>
  <si>
    <t>[2070801]行政运行</t>
  </si>
  <si>
    <t>[2100199]其他卫生健康管理事务支出</t>
  </si>
  <si>
    <t>[2100499]其他公共卫生支出</t>
  </si>
  <si>
    <t>[2101199]其他行政事业单位医疗支出★</t>
  </si>
  <si>
    <t>[2101202]财政对城乡居民基本医疗保险基金的补助★</t>
  </si>
  <si>
    <t>[2130204]事业机构</t>
  </si>
  <si>
    <t>[2130701]对村级一事一议的补助</t>
  </si>
  <si>
    <t>[2130706]对村集体经济组织的补助</t>
  </si>
  <si>
    <t>[2130804]创业担保贷款贴息★</t>
  </si>
  <si>
    <t>[2200104]自然资源规划及管理</t>
  </si>
  <si>
    <t>[2240101]行政运行</t>
  </si>
  <si>
    <t>[2240106]安全监管</t>
  </si>
  <si>
    <t>[2240201]行政运行</t>
  </si>
  <si>
    <t>[2320301]地方政府一般债券付息支出</t>
  </si>
  <si>
    <t>[23303]地方政府一般债务发行费用支出</t>
  </si>
  <si>
    <t>债务利息及费用支出</t>
  </si>
  <si>
    <t>资本性支出</t>
  </si>
  <si>
    <t>其他支出</t>
  </si>
  <si>
    <t>机关事业单位基本养老保险缴费</t>
  </si>
  <si>
    <t>职业年金缴费</t>
  </si>
  <si>
    <t>咨询费</t>
  </si>
  <si>
    <t>被装购置费</t>
  </si>
  <si>
    <t>退休费</t>
  </si>
  <si>
    <t>个人农业生产补贴</t>
  </si>
  <si>
    <t>国内债务付息</t>
  </si>
  <si>
    <t>国内债务发行费用</t>
  </si>
  <si>
    <t>办公设备购置</t>
  </si>
  <si>
    <t>基础设施建设</t>
  </si>
  <si>
    <t>利息补贴</t>
  </si>
  <si>
    <t>对社会保险基金补助</t>
  </si>
  <si>
    <t>对民间非营利组织和群众性自治组织补贴</t>
  </si>
  <si>
    <t>合计</t>
    <phoneticPr fontId="47" type="noConversion"/>
  </si>
  <si>
    <t>单位：千元</t>
    <phoneticPr fontId="5" type="noConversion"/>
  </si>
  <si>
    <r>
      <t xml:space="preserve">                 清原县201</t>
    </r>
    <r>
      <rPr>
        <b/>
        <sz val="22"/>
        <rFont val="宋体"/>
        <family val="3"/>
        <charset val="134"/>
      </rPr>
      <t>9</t>
    </r>
    <r>
      <rPr>
        <b/>
        <sz val="22"/>
        <rFont val="宋体"/>
        <family val="3"/>
        <charset val="134"/>
      </rPr>
      <t>年本级一般公共预算部门经济科目支出明细表</t>
    </r>
    <phoneticPr fontId="5" type="noConversion"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</si>
</sst>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,##0_);[Red]\(#,##0\)"/>
    <numFmt numFmtId="178" formatCode="0.0_ "/>
    <numFmt numFmtId="179" formatCode="_ * #,##0_ ;_ * \-#,##0_ ;_ * &quot;-&quot;??_ ;_ @_ "/>
    <numFmt numFmtId="180" formatCode=";;"/>
    <numFmt numFmtId="181" formatCode="#,##0_ "/>
    <numFmt numFmtId="182" formatCode="#,##0.0"/>
  </numFmts>
  <fonts count="51">
    <font>
      <sz val="12"/>
      <name val="宋体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22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2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4"/>
      <name val="宋体"/>
      <family val="3"/>
      <charset val="134"/>
    </font>
    <font>
      <sz val="16"/>
      <color indexed="8"/>
      <name val="宋体"/>
      <family val="3"/>
      <charset val="134"/>
      <scheme val="major"/>
    </font>
    <font>
      <sz val="16"/>
      <name val="宋体"/>
      <family val="3"/>
      <charset val="134"/>
      <scheme val="major"/>
    </font>
    <font>
      <b/>
      <sz val="22"/>
      <name val="宋体"/>
      <family val="3"/>
      <charset val="134"/>
    </font>
    <font>
      <b/>
      <sz val="19"/>
      <name val="宋体"/>
      <family val="3"/>
      <charset val="134"/>
    </font>
    <font>
      <sz val="36"/>
      <name val="宋体"/>
      <family val="3"/>
      <charset val="134"/>
    </font>
    <font>
      <sz val="18"/>
      <name val="黑体"/>
      <family val="3"/>
      <charset val="134"/>
    </font>
    <font>
      <sz val="12"/>
      <name val="黑体"/>
      <family val="3"/>
      <charset val="134"/>
    </font>
    <font>
      <sz val="10"/>
      <name val="黑体"/>
      <family val="3"/>
      <charset val="134"/>
    </font>
    <font>
      <b/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5" fillId="0" borderId="0"/>
    <xf numFmtId="0" fontId="18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1" fillId="25" borderId="9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Font="0" applyFill="0" applyBorder="0" applyAlignment="0" applyProtection="0">
      <alignment vertical="center"/>
    </xf>
    <xf numFmtId="0" fontId="29" fillId="0" borderId="0"/>
    <xf numFmtId="41" fontId="1" fillId="0" borderId="0" applyFont="0" applyFill="0" applyBorder="0" applyAlignment="0" applyProtection="0">
      <alignment vertical="center"/>
    </xf>
    <xf numFmtId="0" fontId="5" fillId="0" borderId="0"/>
    <xf numFmtId="43" fontId="1" fillId="0" borderId="0" applyFont="0" applyFill="0" applyBorder="0" applyAlignment="0" applyProtection="0"/>
  </cellStyleXfs>
  <cellXfs count="181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10" xfId="0" applyFont="1" applyBorder="1" applyAlignment="1">
      <alignment vertical="center"/>
    </xf>
    <xf numFmtId="4" fontId="8" fillId="0" borderId="10" xfId="0" applyNumberFormat="1" applyFont="1" applyBorder="1" applyAlignment="1">
      <alignment vertical="center"/>
    </xf>
    <xf numFmtId="0" fontId="8" fillId="0" borderId="0" xfId="0" applyFont="1">
      <alignment vertical="center"/>
    </xf>
    <xf numFmtId="0" fontId="6" fillId="0" borderId="10" xfId="0" applyFont="1" applyBorder="1" applyAlignment="1">
      <alignment vertical="center" wrapText="1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6" fillId="0" borderId="10" xfId="0" applyFont="1" applyBorder="1" applyAlignment="1">
      <alignment vertical="center"/>
    </xf>
    <xf numFmtId="4" fontId="0" fillId="0" borderId="10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Border="1" applyAlignment="1">
      <alignment vertical="center"/>
    </xf>
    <xf numFmtId="177" fontId="7" fillId="0" borderId="10" xfId="0" applyNumberFormat="1" applyFont="1" applyBorder="1">
      <alignment vertical="center"/>
    </xf>
    <xf numFmtId="177" fontId="3" fillId="0" borderId="10" xfId="0" applyNumberFormat="1" applyFont="1" applyBorder="1">
      <alignment vertical="center"/>
    </xf>
    <xf numFmtId="177" fontId="7" fillId="0" borderId="10" xfId="0" applyNumberFormat="1" applyFont="1" applyFill="1" applyBorder="1" applyAlignment="1" applyProtection="1">
      <alignment vertical="center"/>
      <protection locked="0"/>
    </xf>
    <xf numFmtId="177" fontId="3" fillId="0" borderId="10" xfId="44" applyNumberFormat="1" applyFont="1" applyFill="1" applyBorder="1" applyAlignment="1" applyProtection="1">
      <alignment vertical="center"/>
      <protection locked="0"/>
    </xf>
    <xf numFmtId="177" fontId="3" fillId="0" borderId="10" xfId="0" applyNumberFormat="1" applyFont="1" applyFill="1" applyBorder="1" applyAlignment="1" applyProtection="1">
      <alignment horizontal="left" vertical="center"/>
      <protection locked="0"/>
    </xf>
    <xf numFmtId="177" fontId="3" fillId="0" borderId="10" xfId="0" applyNumberFormat="1" applyFont="1" applyFill="1" applyBorder="1" applyAlignment="1" applyProtection="1">
      <alignment vertical="center"/>
      <protection locked="0"/>
    </xf>
    <xf numFmtId="177" fontId="7" fillId="0" borderId="10" xfId="0" applyNumberFormat="1" applyFont="1" applyFill="1" applyBorder="1" applyAlignment="1" applyProtection="1">
      <alignment horizontal="distributed" vertical="center" justifyLastLine="1"/>
      <protection locked="0"/>
    </xf>
    <xf numFmtId="177" fontId="0" fillId="0" borderId="0" xfId="0" applyNumberFormat="1">
      <alignment vertical="center"/>
    </xf>
    <xf numFmtId="177" fontId="7" fillId="0" borderId="10" xfId="0" applyNumberFormat="1" applyFont="1" applyBorder="1" applyAlignment="1">
      <alignment horizontal="center" vertical="center"/>
    </xf>
    <xf numFmtId="49" fontId="3" fillId="0" borderId="10" xfId="35" applyNumberFormat="1" applyFont="1" applyFill="1" applyBorder="1" applyAlignment="1" applyProtection="1">
      <alignment horizontal="left" vertical="center"/>
    </xf>
    <xf numFmtId="177" fontId="3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1" fontId="3" fillId="0" borderId="10" xfId="0" applyNumberFormat="1" applyFont="1" applyFill="1" applyBorder="1" applyAlignment="1" applyProtection="1">
      <alignment vertical="center"/>
      <protection locked="0"/>
    </xf>
    <xf numFmtId="0" fontId="33" fillId="26" borderId="10" xfId="0" applyFont="1" applyFill="1" applyBorder="1" applyAlignment="1">
      <alignment vertical="center"/>
    </xf>
    <xf numFmtId="176" fontId="33" fillId="26" borderId="10" xfId="0" applyNumberFormat="1" applyFont="1" applyFill="1" applyBorder="1" applyAlignment="1" applyProtection="1">
      <alignment horizontal="left" vertical="center"/>
      <protection locked="0"/>
    </xf>
    <xf numFmtId="178" fontId="33" fillId="26" borderId="10" xfId="0" applyNumberFormat="1" applyFont="1" applyFill="1" applyBorder="1" applyAlignment="1" applyProtection="1">
      <alignment horizontal="left" vertical="center"/>
      <protection locked="0"/>
    </xf>
    <xf numFmtId="0" fontId="33" fillId="27" borderId="1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6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right"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Fill="1" applyAlignment="1">
      <alignment vertical="center"/>
    </xf>
    <xf numFmtId="0" fontId="37" fillId="0" borderId="0" xfId="0" applyFont="1" applyFill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38" fillId="0" borderId="10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Alignment="1">
      <alignment vertical="center" wrapText="1"/>
    </xf>
    <xf numFmtId="179" fontId="0" fillId="0" borderId="0" xfId="44" applyNumberFormat="1" applyFont="1" applyAlignment="1">
      <alignment vertical="center"/>
    </xf>
    <xf numFmtId="179" fontId="19" fillId="0" borderId="0" xfId="44" applyNumberFormat="1" applyFont="1" applyFill="1" applyBorder="1" applyAlignment="1" applyProtection="1">
      <alignment horizontal="right" vertical="center" wrapText="1"/>
    </xf>
    <xf numFmtId="179" fontId="38" fillId="0" borderId="10" xfId="44" applyNumberFormat="1" applyFont="1" applyFill="1" applyBorder="1" applyAlignment="1" applyProtection="1">
      <alignment horizontal="center" vertical="center" wrapText="1"/>
    </xf>
    <xf numFmtId="179" fontId="39" fillId="0" borderId="10" xfId="44" applyNumberFormat="1" applyFont="1" applyFill="1" applyBorder="1" applyAlignment="1">
      <alignment horizontal="center" vertical="center" wrapText="1"/>
    </xf>
    <xf numFmtId="179" fontId="37" fillId="0" borderId="0" xfId="44" applyNumberFormat="1" applyFont="1" applyAlignment="1">
      <alignment horizontal="center" vertical="center" wrapText="1"/>
    </xf>
    <xf numFmtId="179" fontId="37" fillId="0" borderId="0" xfId="44" applyNumberFormat="1" applyFont="1" applyAlignment="1">
      <alignment vertical="center" wrapText="1"/>
    </xf>
    <xf numFmtId="179" fontId="37" fillId="0" borderId="0" xfId="44" applyNumberFormat="1" applyFont="1" applyAlignment="1">
      <alignment horizontal="left" vertical="center" wrapText="1"/>
    </xf>
    <xf numFmtId="179" fontId="6" fillId="0" borderId="0" xfId="44" applyNumberFormat="1" applyFont="1" applyAlignment="1">
      <alignment horizontal="center" vertical="center" wrapText="1"/>
    </xf>
    <xf numFmtId="179" fontId="39" fillId="0" borderId="10" xfId="44" applyNumberFormat="1" applyFont="1" applyFill="1" applyBorder="1" applyAlignment="1" applyProtection="1">
      <alignment vertical="center"/>
      <protection locked="0"/>
    </xf>
    <xf numFmtId="179" fontId="3" fillId="0" borderId="10" xfId="44" applyNumberFormat="1" applyFont="1" applyFill="1" applyBorder="1">
      <alignment vertical="center"/>
    </xf>
    <xf numFmtId="179" fontId="0" fillId="0" borderId="0" xfId="44" applyNumberFormat="1" applyFont="1" applyFill="1" applyAlignment="1">
      <alignment horizontal="right" vertical="center"/>
    </xf>
    <xf numFmtId="179" fontId="7" fillId="0" borderId="10" xfId="44" applyNumberFormat="1" applyFont="1" applyFill="1" applyBorder="1" applyAlignment="1">
      <alignment horizontal="center" vertical="center"/>
    </xf>
    <xf numFmtId="179" fontId="28" fillId="0" borderId="10" xfId="44" applyNumberFormat="1" applyFont="1" applyFill="1" applyBorder="1" applyAlignment="1" applyProtection="1">
      <alignment horizontal="right" vertical="center"/>
    </xf>
    <xf numFmtId="179" fontId="3" fillId="0" borderId="10" xfId="44" applyNumberFormat="1" applyFont="1" applyFill="1" applyBorder="1" applyAlignment="1" applyProtection="1">
      <alignment horizontal="right" vertical="center"/>
    </xf>
    <xf numFmtId="179" fontId="3" fillId="0" borderId="10" xfId="44" applyNumberFormat="1" applyFont="1" applyFill="1" applyBorder="1" applyAlignment="1" applyProtection="1">
      <alignment vertical="center"/>
    </xf>
    <xf numFmtId="179" fontId="3" fillId="0" borderId="0" xfId="44" applyNumberFormat="1" applyFont="1" applyFill="1">
      <alignment vertical="center"/>
    </xf>
    <xf numFmtId="179" fontId="0" fillId="0" borderId="0" xfId="44" applyNumberFormat="1" applyFont="1" applyFill="1">
      <alignment vertical="center"/>
    </xf>
    <xf numFmtId="0" fontId="0" fillId="0" borderId="0" xfId="0" applyAlignment="1"/>
    <xf numFmtId="179" fontId="0" fillId="0" borderId="0" xfId="44" applyNumberFormat="1" applyFont="1" applyAlignment="1"/>
    <xf numFmtId="0" fontId="1" fillId="27" borderId="0" xfId="0" applyFont="1" applyFill="1" applyAlignment="1">
      <alignment vertical="center"/>
    </xf>
    <xf numFmtId="179" fontId="1" fillId="27" borderId="0" xfId="44" applyNumberFormat="1" applyFont="1" applyFill="1" applyAlignment="1">
      <alignment vertical="center"/>
    </xf>
    <xf numFmtId="179" fontId="6" fillId="27" borderId="0" xfId="44" applyNumberFormat="1" applyFont="1" applyFill="1" applyAlignment="1">
      <alignment vertical="center"/>
    </xf>
    <xf numFmtId="179" fontId="1" fillId="27" borderId="0" xfId="44" applyNumberFormat="1" applyFont="1" applyFill="1" applyBorder="1" applyAlignment="1">
      <alignment horizontal="right" vertical="center"/>
    </xf>
    <xf numFmtId="179" fontId="6" fillId="0" borderId="10" xfId="44" applyNumberFormat="1" applyFont="1" applyFill="1" applyBorder="1" applyAlignment="1" applyProtection="1"/>
    <xf numFmtId="0" fontId="29" fillId="27" borderId="0" xfId="0" applyFont="1" applyFill="1">
      <alignment vertical="center"/>
    </xf>
    <xf numFmtId="0" fontId="30" fillId="27" borderId="13" xfId="0" applyNumberFormat="1" applyFont="1" applyFill="1" applyBorder="1" applyAlignment="1" applyProtection="1"/>
    <xf numFmtId="0" fontId="30" fillId="27" borderId="10" xfId="0" applyNumberFormat="1" applyFont="1" applyFill="1" applyBorder="1" applyAlignment="1" applyProtection="1">
      <alignment horizontal="center" vertical="center" wrapText="1"/>
    </xf>
    <xf numFmtId="0" fontId="29" fillId="27" borderId="0" xfId="0" applyFont="1" applyFill="1" applyAlignment="1"/>
    <xf numFmtId="179" fontId="30" fillId="27" borderId="13" xfId="44" applyNumberFormat="1" applyFont="1" applyFill="1" applyBorder="1" applyAlignment="1" applyProtection="1">
      <alignment horizontal="right" vertical="center"/>
    </xf>
    <xf numFmtId="179" fontId="30" fillId="27" borderId="10" xfId="44" applyNumberFormat="1" applyFont="1" applyFill="1" applyBorder="1" applyAlignment="1" applyProtection="1">
      <alignment horizontal="center" vertical="center" wrapText="1"/>
    </xf>
    <xf numFmtId="179" fontId="29" fillId="27" borderId="0" xfId="44" applyNumberFormat="1" applyFont="1" applyFill="1" applyAlignment="1"/>
    <xf numFmtId="0" fontId="42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13" xfId="60" applyFont="1" applyFill="1" applyBorder="1" applyAlignment="1">
      <alignment horizontal="left" vertical="center"/>
    </xf>
    <xf numFmtId="0" fontId="46" fillId="0" borderId="0" xfId="0" applyFont="1" applyAlignment="1">
      <alignment horizontal="right" vertical="center"/>
    </xf>
    <xf numFmtId="0" fontId="46" fillId="0" borderId="0" xfId="0" applyFont="1" applyAlignment="1">
      <alignment vertical="center"/>
    </xf>
    <xf numFmtId="0" fontId="11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46" fillId="0" borderId="10" xfId="0" applyNumberFormat="1" applyFont="1" applyFill="1" applyBorder="1" applyAlignment="1" applyProtection="1">
      <alignment horizontal="center" vertical="center"/>
    </xf>
    <xf numFmtId="180" fontId="6" fillId="0" borderId="12" xfId="0" applyNumberFormat="1" applyFont="1" applyFill="1" applyBorder="1" applyAlignment="1" applyProtection="1">
      <alignment vertical="center" wrapText="1"/>
    </xf>
    <xf numFmtId="49" fontId="6" fillId="0" borderId="12" xfId="0" applyNumberFormat="1" applyFont="1" applyFill="1" applyBorder="1" applyAlignment="1" applyProtection="1">
      <alignment vertical="center" wrapText="1"/>
    </xf>
    <xf numFmtId="181" fontId="6" fillId="0" borderId="10" xfId="0" applyNumberFormat="1" applyFont="1" applyFill="1" applyBorder="1" applyAlignment="1" applyProtection="1">
      <alignment horizontal="right" vertical="center"/>
    </xf>
    <xf numFmtId="182" fontId="11" fillId="0" borderId="10" xfId="59" applyNumberFormat="1" applyFont="1" applyFill="1" applyBorder="1" applyAlignment="1" applyProtection="1">
      <alignment horizontal="right" vertical="center" wrapText="1"/>
    </xf>
    <xf numFmtId="0" fontId="46" fillId="0" borderId="10" xfId="0" applyNumberFormat="1" applyFont="1" applyFill="1" applyBorder="1" applyAlignment="1" applyProtection="1">
      <alignment horizontal="center" vertical="center" wrapText="1"/>
    </xf>
    <xf numFmtId="0" fontId="46" fillId="0" borderId="10" xfId="0" applyFont="1" applyBorder="1" applyAlignment="1">
      <alignment vertical="center"/>
    </xf>
    <xf numFmtId="182" fontId="6" fillId="0" borderId="10" xfId="0" applyNumberFormat="1" applyFont="1" applyFill="1" applyBorder="1" applyAlignment="1" applyProtection="1">
      <alignment horizontal="right" vertical="center"/>
    </xf>
    <xf numFmtId="182" fontId="6" fillId="0" borderId="10" xfId="59" applyNumberFormat="1" applyFont="1" applyFill="1" applyBorder="1" applyAlignment="1" applyProtection="1">
      <alignment horizontal="right" vertical="center" wrapText="1"/>
    </xf>
    <xf numFmtId="49" fontId="6" fillId="0" borderId="10" xfId="0" applyNumberFormat="1" applyFont="1" applyFill="1" applyBorder="1" applyAlignment="1" applyProtection="1">
      <alignment vertical="center" wrapText="1"/>
    </xf>
    <xf numFmtId="180" fontId="6" fillId="0" borderId="10" xfId="0" applyNumberFormat="1" applyFont="1" applyFill="1" applyBorder="1" applyAlignment="1" applyProtection="1">
      <alignment vertical="center" wrapText="1"/>
    </xf>
    <xf numFmtId="0" fontId="0" fillId="0" borderId="10" xfId="0" applyBorder="1" applyAlignment="1">
      <alignment vertical="center"/>
    </xf>
    <xf numFmtId="0" fontId="46" fillId="0" borderId="10" xfId="0" applyFont="1" applyBorder="1" applyAlignment="1">
      <alignment horizontal="center" vertical="center"/>
    </xf>
    <xf numFmtId="0" fontId="6" fillId="27" borderId="0" xfId="0" applyFont="1" applyFill="1" applyAlignment="1">
      <alignment vertical="center"/>
    </xf>
    <xf numFmtId="0" fontId="0" fillId="27" borderId="0" xfId="0" applyFill="1" applyAlignment="1">
      <alignment vertical="center"/>
    </xf>
    <xf numFmtId="0" fontId="6" fillId="27" borderId="10" xfId="44" applyNumberFormat="1" applyFont="1" applyFill="1" applyBorder="1" applyAlignment="1" applyProtection="1">
      <alignment horizontal="center" vertical="center" wrapText="1"/>
    </xf>
    <xf numFmtId="0" fontId="46" fillId="0" borderId="10" xfId="0" applyFont="1" applyBorder="1">
      <alignment vertical="center"/>
    </xf>
    <xf numFmtId="0" fontId="36" fillId="27" borderId="10" xfId="0" applyNumberFormat="1" applyFont="1" applyFill="1" applyBorder="1" applyAlignment="1" applyProtection="1">
      <alignment horizontal="center" vertical="center" shrinkToFit="1"/>
    </xf>
    <xf numFmtId="181" fontId="48" fillId="27" borderId="10" xfId="0" applyNumberFormat="1" applyFont="1" applyFill="1" applyBorder="1" applyAlignment="1">
      <alignment vertical="center"/>
    </xf>
    <xf numFmtId="0" fontId="36" fillId="27" borderId="10" xfId="0" applyNumberFormat="1" applyFont="1" applyFill="1" applyBorder="1" applyAlignment="1" applyProtection="1">
      <alignment vertical="center" shrinkToFit="1"/>
    </xf>
    <xf numFmtId="179" fontId="7" fillId="27" borderId="10" xfId="44" applyNumberFormat="1" applyFont="1" applyFill="1" applyBorder="1" applyAlignment="1">
      <alignment horizontal="center" vertical="center"/>
    </xf>
    <xf numFmtId="179" fontId="7" fillId="27" borderId="10" xfId="44" applyNumberFormat="1" applyFont="1" applyFill="1" applyBorder="1">
      <alignment vertical="center"/>
    </xf>
    <xf numFmtId="179" fontId="3" fillId="27" borderId="10" xfId="44" applyNumberFormat="1" applyFont="1" applyFill="1" applyBorder="1">
      <alignment vertical="center"/>
    </xf>
    <xf numFmtId="179" fontId="3" fillId="27" borderId="0" xfId="44" applyNumberFormat="1" applyFont="1" applyFill="1">
      <alignment vertical="center"/>
    </xf>
    <xf numFmtId="179" fontId="1" fillId="27" borderId="0" xfId="44" applyNumberFormat="1" applyFont="1" applyFill="1">
      <alignment vertical="center"/>
    </xf>
    <xf numFmtId="31" fontId="44" fillId="27" borderId="0" xfId="55" applyNumberFormat="1" applyFont="1" applyFill="1" applyBorder="1" applyAlignment="1" applyProtection="1">
      <alignment horizontal="left"/>
      <protection locked="0"/>
    </xf>
    <xf numFmtId="0" fontId="45" fillId="27" borderId="13" xfId="55" applyFont="1" applyFill="1" applyBorder="1" applyAlignment="1" applyProtection="1">
      <alignment horizontal="right"/>
      <protection locked="0"/>
    </xf>
    <xf numFmtId="0" fontId="8" fillId="27" borderId="10" xfId="55" applyFont="1" applyFill="1" applyBorder="1" applyAlignment="1" applyProtection="1">
      <alignment horizontal="center"/>
      <protection locked="0"/>
    </xf>
    <xf numFmtId="179" fontId="6" fillId="27" borderId="10" xfId="44" applyNumberFormat="1" applyFont="1" applyFill="1" applyBorder="1" applyAlignment="1" applyProtection="1">
      <alignment horizontal="right"/>
      <protection locked="0"/>
    </xf>
    <xf numFmtId="0" fontId="6" fillId="27" borderId="10" xfId="56" applyFont="1" applyFill="1" applyBorder="1" applyAlignment="1" applyProtection="1">
      <alignment horizontal="left" vertical="center"/>
      <protection locked="0"/>
    </xf>
    <xf numFmtId="179" fontId="6" fillId="27" borderId="10" xfId="44" applyNumberFormat="1" applyFont="1" applyFill="1" applyBorder="1">
      <alignment vertical="center"/>
    </xf>
    <xf numFmtId="0" fontId="6" fillId="27" borderId="10" xfId="56" applyFont="1" applyFill="1" applyBorder="1" applyAlignment="1" applyProtection="1">
      <alignment vertical="center"/>
      <protection locked="0"/>
    </xf>
    <xf numFmtId="179" fontId="6" fillId="27" borderId="10" xfId="44" applyNumberFormat="1" applyFont="1" applyFill="1" applyBorder="1" applyAlignment="1" applyProtection="1">
      <alignment vertical="center"/>
      <protection locked="0"/>
    </xf>
    <xf numFmtId="179" fontId="6" fillId="27" borderId="10" xfId="57" applyNumberFormat="1" applyFont="1" applyFill="1" applyBorder="1">
      <alignment vertical="center"/>
    </xf>
    <xf numFmtId="0" fontId="6" fillId="27" borderId="12" xfId="0" applyNumberFormat="1" applyFont="1" applyFill="1" applyBorder="1" applyAlignment="1" applyProtection="1">
      <alignment horizontal="left" vertical="center"/>
    </xf>
    <xf numFmtId="0" fontId="6" fillId="27" borderId="12" xfId="56" applyFont="1" applyFill="1" applyBorder="1" applyAlignment="1" applyProtection="1">
      <alignment vertical="center"/>
      <protection locked="0"/>
    </xf>
    <xf numFmtId="0" fontId="8" fillId="27" borderId="10" xfId="55" applyFont="1" applyFill="1" applyBorder="1" applyAlignment="1" applyProtection="1">
      <alignment horizontal="center" vertical="center"/>
      <protection locked="0"/>
    </xf>
    <xf numFmtId="179" fontId="6" fillId="27" borderId="10" xfId="44" applyNumberFormat="1" applyFont="1" applyFill="1" applyBorder="1" applyAlignment="1" applyProtection="1">
      <alignment horizontal="right" vertical="center"/>
      <protection locked="0"/>
    </xf>
    <xf numFmtId="0" fontId="6" fillId="27" borderId="10" xfId="55" applyFont="1" applyFill="1" applyBorder="1" applyAlignment="1" applyProtection="1">
      <alignment vertical="center"/>
      <protection locked="0"/>
    </xf>
    <xf numFmtId="0" fontId="7" fillId="27" borderId="10" xfId="58" applyFont="1" applyFill="1" applyBorder="1" applyAlignment="1">
      <alignment horizontal="center" vertical="center"/>
    </xf>
    <xf numFmtId="0" fontId="1" fillId="27" borderId="0" xfId="0" applyFont="1" applyFill="1">
      <alignment vertical="center"/>
    </xf>
    <xf numFmtId="0" fontId="1" fillId="27" borderId="0" xfId="0" applyFont="1" applyFill="1" applyAlignment="1">
      <alignment horizontal="right" vertical="center"/>
    </xf>
    <xf numFmtId="0" fontId="11" fillId="27" borderId="10" xfId="56" applyFont="1" applyFill="1" applyBorder="1" applyAlignment="1" applyProtection="1">
      <alignment horizontal="center" vertical="center" wrapText="1"/>
      <protection locked="0"/>
    </xf>
    <xf numFmtId="0" fontId="49" fillId="0" borderId="0" xfId="0" applyFont="1" applyAlignment="1">
      <alignment vertical="center" shrinkToFit="1"/>
    </xf>
    <xf numFmtId="0" fontId="49" fillId="0" borderId="0" xfId="0" applyFont="1">
      <alignment vertical="center"/>
    </xf>
    <xf numFmtId="0" fontId="50" fillId="27" borderId="10" xfId="0" applyNumberFormat="1" applyFont="1" applyFill="1" applyBorder="1" applyAlignment="1" applyProtection="1">
      <alignment horizontal="center" vertical="center" shrinkToFit="1"/>
    </xf>
    <xf numFmtId="0" fontId="50" fillId="27" borderId="10" xfId="0" applyNumberFormat="1" applyFont="1" applyFill="1" applyBorder="1" applyAlignment="1" applyProtection="1">
      <alignment horizontal="center" vertical="center" wrapText="1"/>
    </xf>
    <xf numFmtId="0" fontId="36" fillId="27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179" fontId="48" fillId="0" borderId="10" xfId="44" applyNumberFormat="1" applyFont="1" applyBorder="1" applyAlignment="1">
      <alignment horizontal="center" vertical="center"/>
    </xf>
    <xf numFmtId="179" fontId="48" fillId="0" borderId="10" xfId="44" applyNumberFormat="1" applyFont="1" applyBorder="1" applyAlignment="1">
      <alignment vertical="center"/>
    </xf>
    <xf numFmtId="0" fontId="36" fillId="27" borderId="10" xfId="0" applyNumberFormat="1" applyFont="1" applyFill="1" applyBorder="1" applyAlignment="1" applyProtection="1">
      <alignment vertical="center"/>
    </xf>
    <xf numFmtId="0" fontId="6" fillId="0" borderId="10" xfId="0" applyFont="1" applyBorder="1" applyAlignment="1">
      <alignment horizontal="left" vertical="center" shrinkToFit="1"/>
    </xf>
    <xf numFmtId="0" fontId="48" fillId="27" borderId="0" xfId="0" applyFont="1" applyFill="1" applyAlignment="1">
      <alignment vertical="center"/>
    </xf>
    <xf numFmtId="0" fontId="48" fillId="0" borderId="0" xfId="0" applyFont="1">
      <alignment vertical="center"/>
    </xf>
    <xf numFmtId="179" fontId="6" fillId="27" borderId="10" xfId="44" applyNumberFormat="1" applyFont="1" applyFill="1" applyBorder="1" applyAlignment="1" applyProtection="1"/>
    <xf numFmtId="0" fontId="6" fillId="27" borderId="10" xfId="0" applyNumberFormat="1" applyFont="1" applyFill="1" applyBorder="1" applyAlignment="1" applyProtection="1">
      <alignment horizontal="center" vertical="center" shrinkToFit="1"/>
    </xf>
    <xf numFmtId="179" fontId="6" fillId="27" borderId="10" xfId="44" applyNumberFormat="1" applyFont="1" applyFill="1" applyBorder="1" applyAlignment="1" applyProtection="1">
      <alignment horizontal="center" vertical="center" wrapText="1"/>
    </xf>
    <xf numFmtId="0" fontId="6" fillId="27" borderId="10" xfId="0" applyNumberFormat="1" applyFont="1" applyFill="1" applyBorder="1" applyAlignment="1" applyProtection="1">
      <alignment shrinkToFit="1"/>
    </xf>
    <xf numFmtId="177" fontId="2" fillId="0" borderId="0" xfId="0" applyNumberFormat="1" applyFont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0" fontId="43" fillId="27" borderId="0" xfId="55" applyFont="1" applyFill="1" applyBorder="1" applyAlignment="1" applyProtection="1">
      <alignment horizontal="center"/>
      <protection locked="0"/>
    </xf>
    <xf numFmtId="0" fontId="8" fillId="27" borderId="14" xfId="56" applyFont="1" applyFill="1" applyBorder="1" applyAlignment="1" applyProtection="1">
      <alignment horizontal="center" vertical="center" wrapText="1"/>
      <protection locked="0"/>
    </xf>
    <xf numFmtId="0" fontId="8" fillId="27" borderId="11" xfId="56" applyFont="1" applyFill="1" applyBorder="1" applyAlignment="1" applyProtection="1">
      <alignment horizontal="center" vertical="center" wrapText="1"/>
      <protection locked="0"/>
    </xf>
    <xf numFmtId="0" fontId="11" fillId="27" borderId="10" xfId="0" applyFont="1" applyFill="1" applyBorder="1" applyAlignment="1">
      <alignment horizontal="center" vertical="center"/>
    </xf>
    <xf numFmtId="0" fontId="41" fillId="27" borderId="0" xfId="0" applyNumberFormat="1" applyFont="1" applyFill="1" applyBorder="1" applyAlignment="1" applyProtection="1">
      <alignment horizontal="center" vertical="center"/>
    </xf>
    <xf numFmtId="0" fontId="49" fillId="0" borderId="13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6" fillId="27" borderId="10" xfId="44" applyNumberFormat="1" applyFont="1" applyFill="1" applyBorder="1" applyAlignment="1" applyProtection="1">
      <alignment horizontal="center" vertical="center"/>
    </xf>
    <xf numFmtId="0" fontId="6" fillId="27" borderId="10" xfId="0" applyNumberFormat="1" applyFont="1" applyFill="1" applyBorder="1" applyAlignment="1" applyProtection="1">
      <alignment horizontal="center" vertical="center" shrinkToFit="1"/>
    </xf>
    <xf numFmtId="0" fontId="6" fillId="27" borderId="10" xfId="44" applyNumberFormat="1" applyFont="1" applyFill="1" applyBorder="1" applyAlignment="1" applyProtection="1">
      <alignment horizontal="center" vertical="center" wrapText="1"/>
    </xf>
    <xf numFmtId="179" fontId="40" fillId="27" borderId="0" xfId="44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8" fillId="0" borderId="10" xfId="0" applyNumberFormat="1" applyFont="1" applyFill="1" applyBorder="1" applyAlignment="1" applyProtection="1">
      <alignment horizontal="center" vertical="center" wrapText="1"/>
    </xf>
    <xf numFmtId="179" fontId="39" fillId="0" borderId="10" xfId="44" applyNumberFormat="1" applyFont="1" applyBorder="1" applyAlignment="1">
      <alignment horizontal="center" vertical="center"/>
    </xf>
    <xf numFmtId="0" fontId="35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6" fillId="0" borderId="15" xfId="0" applyNumberFormat="1" applyFont="1" applyFill="1" applyBorder="1" applyAlignment="1" applyProtection="1">
      <alignment horizontal="center" vertical="center"/>
    </xf>
    <xf numFmtId="0" fontId="46" fillId="0" borderId="16" xfId="0" applyNumberFormat="1" applyFont="1" applyFill="1" applyBorder="1" applyAlignment="1" applyProtection="1">
      <alignment horizontal="center" vertical="center"/>
    </xf>
    <xf numFmtId="0" fontId="46" fillId="0" borderId="17" xfId="0" applyNumberFormat="1" applyFont="1" applyFill="1" applyBorder="1" applyAlignment="1" applyProtection="1">
      <alignment horizontal="center" vertical="center"/>
    </xf>
    <xf numFmtId="0" fontId="46" fillId="0" borderId="10" xfId="0" applyNumberFormat="1" applyFont="1" applyFill="1" applyBorder="1" applyAlignment="1" applyProtection="1">
      <alignment horizontal="center" vertical="center"/>
    </xf>
    <xf numFmtId="0" fontId="46" fillId="0" borderId="14" xfId="0" applyNumberFormat="1" applyFont="1" applyFill="1" applyBorder="1" applyAlignment="1" applyProtection="1">
      <alignment horizontal="center" vertical="center"/>
    </xf>
    <xf numFmtId="0" fontId="46" fillId="0" borderId="11" xfId="0" applyNumberFormat="1" applyFont="1" applyFill="1" applyBorder="1" applyAlignment="1" applyProtection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46" fillId="26" borderId="18" xfId="0" applyFont="1" applyFill="1" applyBorder="1" applyAlignment="1">
      <alignment horizontal="center" vertical="center"/>
    </xf>
    <xf numFmtId="0" fontId="46" fillId="26" borderId="11" xfId="0" applyFont="1" applyFill="1" applyBorder="1" applyAlignment="1">
      <alignment horizontal="center" vertical="center"/>
    </xf>
    <xf numFmtId="0" fontId="46" fillId="0" borderId="14" xfId="0" applyNumberFormat="1" applyFont="1" applyFill="1" applyBorder="1" applyAlignment="1" applyProtection="1">
      <alignment horizontal="center"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</xf>
    <xf numFmtId="0" fontId="46" fillId="0" borderId="11" xfId="0" applyNumberFormat="1" applyFont="1" applyFill="1" applyBorder="1" applyAlignment="1" applyProtection="1">
      <alignment horizontal="center" vertical="center" wrapText="1"/>
    </xf>
    <xf numFmtId="0" fontId="46" fillId="26" borderId="10" xfId="0" applyNumberFormat="1" applyFont="1" applyFill="1" applyBorder="1" applyAlignment="1" applyProtection="1">
      <alignment horizontal="center" vertical="center" wrapText="1"/>
    </xf>
    <xf numFmtId="0" fontId="46" fillId="26" borderId="14" xfId="0" applyNumberFormat="1" applyFont="1" applyFill="1" applyBorder="1" applyAlignment="1" applyProtection="1">
      <alignment horizontal="center" vertical="center" wrapText="1"/>
    </xf>
    <xf numFmtId="0" fontId="46" fillId="26" borderId="18" xfId="0" applyNumberFormat="1" applyFont="1" applyFill="1" applyBorder="1" applyAlignment="1" applyProtection="1">
      <alignment horizontal="center" vertical="center" wrapText="1"/>
    </xf>
    <xf numFmtId="0" fontId="46" fillId="26" borderId="11" xfId="0" applyNumberFormat="1" applyFont="1" applyFill="1" applyBorder="1" applyAlignment="1" applyProtection="1">
      <alignment horizontal="center" vertical="center" wrapText="1"/>
    </xf>
  </cellXfs>
  <cellStyles count="6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 2" xfId="19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差_表二" xfId="26"/>
    <cellStyle name="常规" xfId="0" builtinId="0"/>
    <cellStyle name="常规 10" xfId="27"/>
    <cellStyle name="常规 2" xfId="28"/>
    <cellStyle name="常规 2 2" xfId="29"/>
    <cellStyle name="常规 2_政府性基金收支预算表模板" xfId="30"/>
    <cellStyle name="常规 3" xfId="31"/>
    <cellStyle name="常规 3 2" xfId="32"/>
    <cellStyle name="常规 3_政府性基金收支预算表模板" xfId="33"/>
    <cellStyle name="常规 4" xfId="34"/>
    <cellStyle name="常规_2006年元旦加班表（宋金国）" xfId="56"/>
    <cellStyle name="常规_Sheet1" xfId="58"/>
    <cellStyle name="常规_Sheet1 (2)" xfId="60"/>
    <cellStyle name="常规_各市2003年收支平衡表" xfId="55"/>
    <cellStyle name="常规_公共财政收支预算表模板_1" xfId="35"/>
    <cellStyle name="好" xfId="36" builtinId="26" customBuiltin="1"/>
    <cellStyle name="好_表二" xfId="37"/>
    <cellStyle name="汇总" xfId="38" builtinId="25" customBuiltin="1"/>
    <cellStyle name="计算" xfId="39" builtinId="22" customBuiltin="1"/>
    <cellStyle name="检查单元格" xfId="40" builtinId="23" customBuiltin="1"/>
    <cellStyle name="解释性文本" xfId="41" builtinId="53" customBuiltin="1"/>
    <cellStyle name="警告文本" xfId="42" builtinId="11" customBuiltin="1"/>
    <cellStyle name="链接单元格" xfId="43" builtinId="24" customBuiltin="1"/>
    <cellStyle name="千位分隔" xfId="44" builtinId="3"/>
    <cellStyle name="千位分隔 2 2" xfId="61"/>
    <cellStyle name="千位分隔[0]" xfId="59" builtinId="6"/>
    <cellStyle name="千位分隔_平衡表" xfId="57"/>
    <cellStyle name="强调文字颜色 1" xfId="45" builtinId="29" customBuiltin="1"/>
    <cellStyle name="强调文字颜色 2" xfId="46" builtinId="33" customBuiltin="1"/>
    <cellStyle name="强调文字颜色 3" xfId="47" builtinId="37" customBuiltin="1"/>
    <cellStyle name="强调文字颜色 4" xfId="48" builtinId="41" customBuiltin="1"/>
    <cellStyle name="强调文字颜色 5" xfId="49" builtinId="45" customBuiltin="1"/>
    <cellStyle name="强调文字颜色 6" xfId="50" builtinId="49" customBuiltin="1"/>
    <cellStyle name="适中" xfId="51" builtinId="28" customBuiltin="1"/>
    <cellStyle name="输出" xfId="52" builtinId="21" customBuiltin="1"/>
    <cellStyle name="输入" xfId="53" builtinId="20" customBuiltin="1"/>
    <cellStyle name="注释" xfId="54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12"/>
  <sheetViews>
    <sheetView workbookViewId="0">
      <selection activeCell="A3" sqref="A3"/>
    </sheetView>
  </sheetViews>
  <sheetFormatPr defaultRowHeight="15.6"/>
  <cols>
    <col min="1" max="1" width="115" customWidth="1"/>
  </cols>
  <sheetData>
    <row r="3" spans="1:1" ht="124.2" customHeight="1">
      <c r="A3" s="74" t="s">
        <v>473</v>
      </c>
    </row>
    <row r="4" spans="1:1">
      <c r="A4" s="75" t="s">
        <v>474</v>
      </c>
    </row>
    <row r="5" spans="1:1">
      <c r="A5" s="75" t="s">
        <v>475</v>
      </c>
    </row>
    <row r="6" spans="1:1">
      <c r="A6" s="75" t="s">
        <v>476</v>
      </c>
    </row>
    <row r="7" spans="1:1">
      <c r="A7" s="75" t="s">
        <v>477</v>
      </c>
    </row>
    <row r="8" spans="1:1">
      <c r="A8" s="75" t="s">
        <v>478</v>
      </c>
    </row>
    <row r="9" spans="1:1">
      <c r="A9" s="75" t="s">
        <v>479</v>
      </c>
    </row>
    <row r="10" spans="1:1">
      <c r="A10" s="76" t="s">
        <v>480</v>
      </c>
    </row>
    <row r="11" spans="1:1">
      <c r="A11" s="76" t="s">
        <v>481</v>
      </c>
    </row>
    <row r="12" spans="1:1">
      <c r="A12" s="76" t="s">
        <v>482</v>
      </c>
    </row>
  </sheetData>
  <phoneticPr fontId="3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9"/>
  <sheetViews>
    <sheetView workbookViewId="0">
      <selection activeCell="F12" sqref="F12"/>
    </sheetView>
  </sheetViews>
  <sheetFormatPr defaultColWidth="8.69921875" defaultRowHeight="15.6"/>
  <cols>
    <col min="1" max="16384" width="8.69921875" style="31"/>
  </cols>
  <sheetData>
    <row r="1" spans="1:19" ht="22.2">
      <c r="A1" s="164" t="s">
        <v>462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19">
      <c r="A2" s="77" t="s">
        <v>463</v>
      </c>
      <c r="S2" s="78" t="s">
        <v>5</v>
      </c>
    </row>
    <row r="3" spans="1:19" s="79" customFormat="1" ht="10.8">
      <c r="A3" s="168" t="s">
        <v>445</v>
      </c>
      <c r="B3" s="174" t="s">
        <v>464</v>
      </c>
      <c r="C3" s="174" t="s">
        <v>465</v>
      </c>
      <c r="D3" s="177" t="s">
        <v>86</v>
      </c>
      <c r="E3" s="177"/>
      <c r="F3" s="177"/>
      <c r="G3" s="178" t="s">
        <v>466</v>
      </c>
      <c r="H3" s="174" t="s">
        <v>467</v>
      </c>
      <c r="I3" s="174" t="s">
        <v>468</v>
      </c>
      <c r="J3" s="168" t="s">
        <v>450</v>
      </c>
      <c r="K3" s="168"/>
      <c r="L3" s="168"/>
      <c r="M3" s="168"/>
      <c r="N3" s="168"/>
      <c r="O3" s="168"/>
      <c r="P3" s="168"/>
      <c r="Q3" s="168"/>
      <c r="R3" s="168"/>
      <c r="S3" s="168"/>
    </row>
    <row r="4" spans="1:19" s="79" customFormat="1" ht="12">
      <c r="A4" s="168"/>
      <c r="B4" s="175"/>
      <c r="C4" s="175"/>
      <c r="D4" s="172" t="s">
        <v>469</v>
      </c>
      <c r="E4" s="172" t="s">
        <v>470</v>
      </c>
      <c r="F4" s="172" t="s">
        <v>471</v>
      </c>
      <c r="G4" s="179"/>
      <c r="H4" s="175"/>
      <c r="I4" s="175" t="s">
        <v>468</v>
      </c>
      <c r="J4" s="168" t="s">
        <v>241</v>
      </c>
      <c r="K4" s="171" t="s">
        <v>451</v>
      </c>
      <c r="L4" s="171"/>
      <c r="M4" s="171" t="s">
        <v>452</v>
      </c>
      <c r="N4" s="171" t="s">
        <v>453</v>
      </c>
      <c r="O4" s="171" t="s">
        <v>454</v>
      </c>
      <c r="P4" s="171" t="s">
        <v>455</v>
      </c>
      <c r="Q4" s="171" t="s">
        <v>456</v>
      </c>
      <c r="R4" s="171"/>
      <c r="S4" s="171" t="s">
        <v>457</v>
      </c>
    </row>
    <row r="5" spans="1:19" ht="36">
      <c r="A5" s="168"/>
      <c r="B5" s="176"/>
      <c r="C5" s="176"/>
      <c r="D5" s="173"/>
      <c r="E5" s="173"/>
      <c r="F5" s="173"/>
      <c r="G5" s="180"/>
      <c r="H5" s="176"/>
      <c r="I5" s="176"/>
      <c r="J5" s="168"/>
      <c r="K5" s="80" t="s">
        <v>458</v>
      </c>
      <c r="L5" s="81" t="s">
        <v>459</v>
      </c>
      <c r="M5" s="171"/>
      <c r="N5" s="171"/>
      <c r="O5" s="171"/>
      <c r="P5" s="171"/>
      <c r="Q5" s="80" t="s">
        <v>458</v>
      </c>
      <c r="R5" s="80" t="s">
        <v>472</v>
      </c>
      <c r="S5" s="171"/>
    </row>
    <row r="6" spans="1:19">
      <c r="A6" s="94" t="s">
        <v>241</v>
      </c>
      <c r="B6" s="92"/>
      <c r="C6" s="91"/>
      <c r="D6" s="91"/>
      <c r="E6" s="91"/>
      <c r="F6" s="91"/>
      <c r="G6" s="91" t="s">
        <v>461</v>
      </c>
      <c r="H6" s="91"/>
      <c r="I6" s="91"/>
      <c r="J6" s="90">
        <f>SUM(K6:P6)</f>
        <v>0</v>
      </c>
      <c r="K6" s="90"/>
      <c r="L6" s="93"/>
      <c r="M6" s="93"/>
      <c r="N6" s="93"/>
      <c r="O6" s="93"/>
      <c r="P6" s="93"/>
      <c r="Q6" s="93"/>
      <c r="R6" s="93"/>
      <c r="S6" s="93"/>
    </row>
    <row r="7" spans="1:19">
      <c r="A7" s="91"/>
      <c r="B7" s="92"/>
      <c r="C7" s="91"/>
      <c r="D7" s="91"/>
      <c r="E7" s="91"/>
      <c r="F7" s="91"/>
      <c r="G7" s="91" t="s">
        <v>461</v>
      </c>
      <c r="H7" s="91"/>
      <c r="I7" s="91"/>
      <c r="J7" s="90">
        <f>SUM(K7:P7)</f>
        <v>0</v>
      </c>
      <c r="K7" s="90"/>
      <c r="L7" s="93"/>
      <c r="M7" s="93"/>
      <c r="N7" s="93"/>
      <c r="O7" s="93"/>
      <c r="P7" s="93"/>
      <c r="Q7" s="93"/>
      <c r="R7" s="93"/>
      <c r="S7" s="93"/>
    </row>
    <row r="8" spans="1:19">
      <c r="A8" s="91"/>
      <c r="B8" s="92"/>
      <c r="C8" s="91"/>
      <c r="D8" s="91"/>
      <c r="E8" s="91"/>
      <c r="F8" s="91"/>
      <c r="G8" s="91" t="s">
        <v>461</v>
      </c>
      <c r="H8" s="91"/>
      <c r="I8" s="91"/>
      <c r="J8" s="90">
        <f>SUM(K8:P8)</f>
        <v>0</v>
      </c>
      <c r="K8" s="90"/>
      <c r="L8" s="93"/>
      <c r="M8" s="93"/>
      <c r="N8" s="93"/>
      <c r="O8" s="93"/>
      <c r="P8" s="93"/>
      <c r="Q8" s="93"/>
      <c r="R8" s="93"/>
      <c r="S8" s="93"/>
    </row>
    <row r="9" spans="1:19" s="96" customFormat="1">
      <c r="A9" s="95" t="s">
        <v>483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</row>
  </sheetData>
  <mergeCells count="20">
    <mergeCell ref="A1:S1"/>
    <mergeCell ref="A3:A5"/>
    <mergeCell ref="B3:B5"/>
    <mergeCell ref="C3:C5"/>
    <mergeCell ref="D3:F3"/>
    <mergeCell ref="G3:G5"/>
    <mergeCell ref="H3:H5"/>
    <mergeCell ref="I3:I5"/>
    <mergeCell ref="J3:S3"/>
    <mergeCell ref="D4:D5"/>
    <mergeCell ref="O4:O5"/>
    <mergeCell ref="P4:P5"/>
    <mergeCell ref="Q4:R4"/>
    <mergeCell ref="S4:S5"/>
    <mergeCell ref="E4:E5"/>
    <mergeCell ref="F4:F5"/>
    <mergeCell ref="J4:J5"/>
    <mergeCell ref="K4:L4"/>
    <mergeCell ref="M4:M5"/>
    <mergeCell ref="N4:N5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77"/>
  <sheetViews>
    <sheetView zoomScaleSheetLayoutView="100" workbookViewId="0">
      <selection activeCell="H6" sqref="H6"/>
    </sheetView>
  </sheetViews>
  <sheetFormatPr defaultColWidth="9" defaultRowHeight="15.6"/>
  <cols>
    <col min="1" max="1" width="30.69921875" style="20" customWidth="1"/>
    <col min="2" max="2" width="12.59765625" style="106" customWidth="1"/>
    <col min="3" max="3" width="49" style="20" bestFit="1" customWidth="1"/>
    <col min="4" max="4" width="14.19921875" style="59" customWidth="1"/>
    <col min="5" max="16384" width="9" style="20"/>
  </cols>
  <sheetData>
    <row r="1" spans="1:4" ht="23.1" customHeight="1">
      <c r="A1" s="141" t="s">
        <v>593</v>
      </c>
      <c r="B1" s="141"/>
      <c r="C1" s="141"/>
      <c r="D1" s="141"/>
    </row>
    <row r="2" spans="1:4" ht="23.1" customHeight="1">
      <c r="D2" s="53" t="s">
        <v>5</v>
      </c>
    </row>
    <row r="3" spans="1:4" ht="19.5" customHeight="1">
      <c r="A3" s="142" t="s">
        <v>6</v>
      </c>
      <c r="B3" s="142"/>
      <c r="C3" s="142" t="s">
        <v>7</v>
      </c>
      <c r="D3" s="142"/>
    </row>
    <row r="4" spans="1:4" ht="19.5" customHeight="1">
      <c r="A4" s="21" t="s">
        <v>8</v>
      </c>
      <c r="B4" s="102" t="s">
        <v>9</v>
      </c>
      <c r="C4" s="21" t="s">
        <v>8</v>
      </c>
      <c r="D4" s="54" t="s">
        <v>9</v>
      </c>
    </row>
    <row r="5" spans="1:4" ht="19.5" customHeight="1">
      <c r="A5" s="13" t="s">
        <v>240</v>
      </c>
      <c r="B5" s="103">
        <f>B6+B20</f>
        <v>63300</v>
      </c>
      <c r="C5" s="13" t="s">
        <v>0</v>
      </c>
      <c r="D5" s="55">
        <v>112947</v>
      </c>
    </row>
    <row r="6" spans="1:4" ht="19.5" customHeight="1">
      <c r="A6" s="98" t="s">
        <v>484</v>
      </c>
      <c r="B6" s="56">
        <v>41200</v>
      </c>
      <c r="C6" s="26" t="s">
        <v>242</v>
      </c>
      <c r="D6" s="56">
        <v>19670.099999999999</v>
      </c>
    </row>
    <row r="7" spans="1:4" ht="19.5" customHeight="1">
      <c r="A7" s="98" t="s">
        <v>485</v>
      </c>
      <c r="B7" s="56">
        <v>24450</v>
      </c>
      <c r="C7" s="27" t="s">
        <v>243</v>
      </c>
      <c r="D7" s="56">
        <v>164.2</v>
      </c>
    </row>
    <row r="8" spans="1:4" ht="19.5" customHeight="1">
      <c r="A8" s="98" t="s">
        <v>486</v>
      </c>
      <c r="B8" s="56">
        <v>3500</v>
      </c>
      <c r="C8" s="27" t="s">
        <v>244</v>
      </c>
      <c r="D8" s="56">
        <v>144.19999999999999</v>
      </c>
    </row>
    <row r="9" spans="1:4" ht="19.5" customHeight="1">
      <c r="A9" s="98" t="s">
        <v>487</v>
      </c>
      <c r="B9" s="56">
        <v>1120</v>
      </c>
      <c r="C9" s="28" t="s">
        <v>507</v>
      </c>
      <c r="D9" s="56">
        <v>6</v>
      </c>
    </row>
    <row r="10" spans="1:4" ht="19.5" customHeight="1">
      <c r="A10" s="98" t="s">
        <v>488</v>
      </c>
      <c r="B10" s="56">
        <v>3000</v>
      </c>
      <c r="C10" s="26" t="s">
        <v>508</v>
      </c>
      <c r="D10" s="56">
        <v>14</v>
      </c>
    </row>
    <row r="11" spans="1:4" ht="19.5" customHeight="1">
      <c r="A11" s="98" t="s">
        <v>489</v>
      </c>
      <c r="B11" s="56">
        <v>1100</v>
      </c>
      <c r="C11" s="27" t="s">
        <v>245</v>
      </c>
      <c r="D11" s="56">
        <v>121.1</v>
      </c>
    </row>
    <row r="12" spans="1:4" ht="19.5" customHeight="1">
      <c r="A12" s="98" t="s">
        <v>490</v>
      </c>
      <c r="B12" s="56">
        <v>1100</v>
      </c>
      <c r="C12" s="27" t="s">
        <v>246</v>
      </c>
      <c r="D12" s="56">
        <v>121.1</v>
      </c>
    </row>
    <row r="13" spans="1:4" ht="19.5" customHeight="1">
      <c r="A13" s="98" t="s">
        <v>491</v>
      </c>
      <c r="B13" s="56">
        <v>300</v>
      </c>
      <c r="C13" s="27" t="s">
        <v>247</v>
      </c>
      <c r="D13" s="56">
        <v>9768.1</v>
      </c>
    </row>
    <row r="14" spans="1:4" ht="19.5" customHeight="1">
      <c r="A14" s="98" t="s">
        <v>492</v>
      </c>
      <c r="B14" s="56">
        <v>2000</v>
      </c>
      <c r="C14" s="27" t="s">
        <v>248</v>
      </c>
      <c r="D14" s="56">
        <v>8992.1</v>
      </c>
    </row>
    <row r="15" spans="1:4" ht="19.5" customHeight="1">
      <c r="A15" s="98" t="s">
        <v>493</v>
      </c>
      <c r="B15" s="56">
        <v>1000</v>
      </c>
      <c r="C15" s="27" t="s">
        <v>509</v>
      </c>
      <c r="D15" s="56">
        <v>167.8</v>
      </c>
    </row>
    <row r="16" spans="1:4" ht="19.5" customHeight="1">
      <c r="A16" s="98" t="s">
        <v>494</v>
      </c>
      <c r="B16" s="56">
        <v>600</v>
      </c>
      <c r="C16" s="27" t="s">
        <v>249</v>
      </c>
      <c r="D16" s="56">
        <v>20.2</v>
      </c>
    </row>
    <row r="17" spans="1:4" ht="19.5" customHeight="1">
      <c r="A17" s="98" t="s">
        <v>495</v>
      </c>
      <c r="B17" s="56">
        <v>930</v>
      </c>
      <c r="C17" s="27" t="s">
        <v>250</v>
      </c>
      <c r="D17" s="56">
        <v>229.9</v>
      </c>
    </row>
    <row r="18" spans="1:4" ht="19.5" customHeight="1">
      <c r="A18" s="98" t="s">
        <v>496</v>
      </c>
      <c r="B18" s="56">
        <v>2000</v>
      </c>
      <c r="C18" s="27" t="s">
        <v>251</v>
      </c>
      <c r="D18" s="56">
        <v>103.7</v>
      </c>
    </row>
    <row r="19" spans="1:4" ht="19.5" customHeight="1">
      <c r="A19" s="98" t="s">
        <v>497</v>
      </c>
      <c r="B19" s="56">
        <v>100</v>
      </c>
      <c r="C19" s="28" t="s">
        <v>252</v>
      </c>
      <c r="D19" s="56">
        <v>254.4</v>
      </c>
    </row>
    <row r="20" spans="1:4" ht="19.5" customHeight="1">
      <c r="A20" s="98" t="s">
        <v>498</v>
      </c>
      <c r="B20" s="56">
        <v>22100</v>
      </c>
      <c r="C20" s="28" t="s">
        <v>253</v>
      </c>
      <c r="D20" s="56">
        <v>182.2</v>
      </c>
    </row>
    <row r="21" spans="1:4" ht="19.5" customHeight="1">
      <c r="A21" s="98" t="s">
        <v>499</v>
      </c>
      <c r="B21" s="56">
        <v>1350</v>
      </c>
      <c r="C21" s="27" t="s">
        <v>254</v>
      </c>
      <c r="D21" s="56">
        <v>171.1</v>
      </c>
    </row>
    <row r="22" spans="1:4" ht="19.5" customHeight="1">
      <c r="A22" s="98" t="s">
        <v>500</v>
      </c>
      <c r="B22" s="56">
        <v>800</v>
      </c>
      <c r="C22" s="27" t="s">
        <v>510</v>
      </c>
      <c r="D22" s="56">
        <v>11.1</v>
      </c>
    </row>
    <row r="23" spans="1:4" ht="19.5" customHeight="1">
      <c r="A23" s="98" t="s">
        <v>501</v>
      </c>
      <c r="B23" s="56">
        <v>550</v>
      </c>
      <c r="C23" s="27" t="s">
        <v>255</v>
      </c>
      <c r="D23" s="56">
        <v>58.9</v>
      </c>
    </row>
    <row r="24" spans="1:4" ht="19.5" customHeight="1">
      <c r="A24" s="98" t="s">
        <v>502</v>
      </c>
      <c r="B24" s="56">
        <v>6500</v>
      </c>
      <c r="C24" s="28" t="s">
        <v>256</v>
      </c>
      <c r="D24" s="56">
        <v>40</v>
      </c>
    </row>
    <row r="25" spans="1:4" ht="19.5" customHeight="1">
      <c r="A25" s="98" t="s">
        <v>503</v>
      </c>
      <c r="B25" s="56">
        <v>2200</v>
      </c>
      <c r="C25" s="28" t="s">
        <v>511</v>
      </c>
      <c r="D25" s="56">
        <v>18.899999999999999</v>
      </c>
    </row>
    <row r="26" spans="1:4" ht="19.5" customHeight="1">
      <c r="A26" s="98" t="s">
        <v>504</v>
      </c>
      <c r="B26" s="56">
        <v>0</v>
      </c>
      <c r="C26" s="27" t="s">
        <v>257</v>
      </c>
      <c r="D26" s="56">
        <v>469.3</v>
      </c>
    </row>
    <row r="27" spans="1:4" ht="19.5" customHeight="1">
      <c r="A27" s="98" t="s">
        <v>505</v>
      </c>
      <c r="B27" s="56">
        <v>12050</v>
      </c>
      <c r="C27" s="28" t="s">
        <v>258</v>
      </c>
      <c r="D27" s="56">
        <v>145.5</v>
      </c>
    </row>
    <row r="28" spans="1:4" ht="19.5" customHeight="1">
      <c r="A28" s="98" t="s">
        <v>506</v>
      </c>
      <c r="B28" s="56">
        <v>0</v>
      </c>
      <c r="C28" s="28" t="s">
        <v>259</v>
      </c>
      <c r="D28" s="56">
        <v>138.80000000000001</v>
      </c>
    </row>
    <row r="29" spans="1:4" ht="19.5" customHeight="1">
      <c r="A29" s="14"/>
      <c r="B29" s="104"/>
      <c r="C29" s="28" t="s">
        <v>260</v>
      </c>
      <c r="D29" s="56">
        <v>185</v>
      </c>
    </row>
    <row r="30" spans="1:4" ht="19.5" customHeight="1">
      <c r="A30" s="14"/>
      <c r="B30" s="104"/>
      <c r="C30" s="28" t="s">
        <v>261</v>
      </c>
      <c r="D30" s="56">
        <v>159.30000000000001</v>
      </c>
    </row>
    <row r="31" spans="1:4" ht="19.5" customHeight="1">
      <c r="A31" s="14"/>
      <c r="B31" s="104"/>
      <c r="C31" s="28" t="s">
        <v>512</v>
      </c>
      <c r="D31" s="56">
        <v>2</v>
      </c>
    </row>
    <row r="32" spans="1:4" ht="19.5" customHeight="1">
      <c r="A32" s="14"/>
      <c r="B32" s="104"/>
      <c r="C32" s="28" t="s">
        <v>513</v>
      </c>
      <c r="D32" s="56">
        <v>157.30000000000001</v>
      </c>
    </row>
    <row r="33" spans="1:4" ht="19.5" customHeight="1">
      <c r="A33" s="14"/>
      <c r="B33" s="104"/>
      <c r="C33" s="28" t="s">
        <v>262</v>
      </c>
      <c r="D33" s="56">
        <v>122</v>
      </c>
    </row>
    <row r="34" spans="1:4" ht="19.5" customHeight="1">
      <c r="A34" s="14"/>
      <c r="B34" s="104"/>
      <c r="C34" s="28" t="s">
        <v>263</v>
      </c>
      <c r="D34" s="56">
        <v>122</v>
      </c>
    </row>
    <row r="35" spans="1:4" ht="19.5" customHeight="1">
      <c r="A35" s="14"/>
      <c r="B35" s="104"/>
      <c r="C35" s="28" t="s">
        <v>264</v>
      </c>
      <c r="D35" s="56">
        <v>307.10000000000002</v>
      </c>
    </row>
    <row r="36" spans="1:4" ht="19.5" customHeight="1">
      <c r="A36" s="14"/>
      <c r="B36" s="104"/>
      <c r="C36" s="28" t="s">
        <v>265</v>
      </c>
      <c r="D36" s="56">
        <v>307.10000000000002</v>
      </c>
    </row>
    <row r="37" spans="1:4" ht="19.5" customHeight="1">
      <c r="A37" s="14"/>
      <c r="B37" s="104"/>
      <c r="C37" s="28" t="s">
        <v>266</v>
      </c>
      <c r="D37" s="56">
        <v>100.4</v>
      </c>
    </row>
    <row r="38" spans="1:4" ht="19.5" customHeight="1">
      <c r="A38" s="14"/>
      <c r="B38" s="104"/>
      <c r="C38" s="28" t="s">
        <v>267</v>
      </c>
      <c r="D38" s="56">
        <v>100.4</v>
      </c>
    </row>
    <row r="39" spans="1:4" ht="19.5" customHeight="1">
      <c r="A39" s="14"/>
      <c r="B39" s="104"/>
      <c r="C39" s="28" t="s">
        <v>268</v>
      </c>
      <c r="D39" s="56">
        <v>29.6</v>
      </c>
    </row>
    <row r="40" spans="1:4" ht="19.5" customHeight="1">
      <c r="A40" s="14"/>
      <c r="B40" s="104"/>
      <c r="C40" s="28" t="s">
        <v>269</v>
      </c>
      <c r="D40" s="56">
        <v>29.6</v>
      </c>
    </row>
    <row r="41" spans="1:4" ht="19.5" customHeight="1">
      <c r="A41" s="14"/>
      <c r="B41" s="104"/>
      <c r="C41" s="28" t="s">
        <v>270</v>
      </c>
      <c r="D41" s="56">
        <v>24.9</v>
      </c>
    </row>
    <row r="42" spans="1:4" ht="19.5" customHeight="1">
      <c r="A42" s="14"/>
      <c r="B42" s="104"/>
      <c r="C42" s="28" t="s">
        <v>271</v>
      </c>
      <c r="D42" s="56">
        <v>24.9</v>
      </c>
    </row>
    <row r="43" spans="1:4" ht="19.5" customHeight="1">
      <c r="A43" s="14"/>
      <c r="B43" s="104"/>
      <c r="C43" s="28" t="s">
        <v>272</v>
      </c>
      <c r="D43" s="56">
        <v>14.4</v>
      </c>
    </row>
    <row r="44" spans="1:4" ht="19.5" customHeight="1">
      <c r="A44" s="14"/>
      <c r="B44" s="104"/>
      <c r="C44" s="28" t="s">
        <v>273</v>
      </c>
      <c r="D44" s="56">
        <v>14.4</v>
      </c>
    </row>
    <row r="45" spans="1:4" ht="19.5" customHeight="1">
      <c r="A45" s="14"/>
      <c r="B45" s="104"/>
      <c r="C45" s="28" t="s">
        <v>274</v>
      </c>
      <c r="D45" s="56">
        <v>73.400000000000006</v>
      </c>
    </row>
    <row r="46" spans="1:4" ht="19.5" customHeight="1">
      <c r="A46" s="14"/>
      <c r="B46" s="104"/>
      <c r="C46" s="28" t="s">
        <v>275</v>
      </c>
      <c r="D46" s="56">
        <v>60.7</v>
      </c>
    </row>
    <row r="47" spans="1:4" ht="19.5" customHeight="1">
      <c r="A47" s="14"/>
      <c r="B47" s="104"/>
      <c r="C47" s="28" t="s">
        <v>276</v>
      </c>
      <c r="D47" s="56">
        <v>12.7</v>
      </c>
    </row>
    <row r="48" spans="1:4" ht="19.5" customHeight="1">
      <c r="A48" s="14"/>
      <c r="B48" s="104"/>
      <c r="C48" s="28" t="s">
        <v>277</v>
      </c>
      <c r="D48" s="56">
        <v>126.2</v>
      </c>
    </row>
    <row r="49" spans="1:4" ht="19.5" customHeight="1">
      <c r="A49" s="14"/>
      <c r="B49" s="104"/>
      <c r="C49" s="28" t="s">
        <v>278</v>
      </c>
      <c r="D49" s="56">
        <v>121.6</v>
      </c>
    </row>
    <row r="50" spans="1:4" ht="19.5" customHeight="1">
      <c r="A50" s="14"/>
      <c r="B50" s="104"/>
      <c r="C50" s="28" t="s">
        <v>514</v>
      </c>
      <c r="D50" s="56">
        <v>4.5999999999999996</v>
      </c>
    </row>
    <row r="51" spans="1:4" ht="19.5" customHeight="1">
      <c r="A51" s="14"/>
      <c r="B51" s="104"/>
      <c r="C51" s="28" t="s">
        <v>279</v>
      </c>
      <c r="D51" s="56">
        <v>182.7</v>
      </c>
    </row>
    <row r="52" spans="1:4" ht="19.5" customHeight="1">
      <c r="A52" s="14"/>
      <c r="B52" s="104"/>
      <c r="C52" s="28" t="s">
        <v>280</v>
      </c>
      <c r="D52" s="56">
        <v>133.80000000000001</v>
      </c>
    </row>
    <row r="53" spans="1:4" ht="19.5" customHeight="1">
      <c r="A53" s="14"/>
      <c r="B53" s="104"/>
      <c r="C53" s="28" t="s">
        <v>515</v>
      </c>
      <c r="D53" s="56">
        <v>38.9</v>
      </c>
    </row>
    <row r="54" spans="1:4" ht="19.5" customHeight="1">
      <c r="A54" s="14"/>
      <c r="B54" s="104"/>
      <c r="C54" s="28" t="s">
        <v>516</v>
      </c>
      <c r="D54" s="56">
        <v>10</v>
      </c>
    </row>
    <row r="55" spans="1:4" ht="19.5" customHeight="1">
      <c r="A55" s="14"/>
      <c r="B55" s="104"/>
      <c r="C55" s="28" t="s">
        <v>281</v>
      </c>
      <c r="D55" s="56">
        <v>87.8</v>
      </c>
    </row>
    <row r="56" spans="1:4" ht="19.5" customHeight="1">
      <c r="A56" s="14"/>
      <c r="B56" s="104"/>
      <c r="C56" s="28" t="s">
        <v>282</v>
      </c>
      <c r="D56" s="56">
        <v>63.3</v>
      </c>
    </row>
    <row r="57" spans="1:4" ht="19.5" customHeight="1">
      <c r="A57" s="14"/>
      <c r="B57" s="104"/>
      <c r="C57" s="28" t="s">
        <v>517</v>
      </c>
      <c r="D57" s="56">
        <v>14.5</v>
      </c>
    </row>
    <row r="58" spans="1:4" ht="19.5" customHeight="1">
      <c r="A58" s="14"/>
      <c r="B58" s="104"/>
      <c r="C58" s="28" t="s">
        <v>518</v>
      </c>
      <c r="D58" s="56">
        <v>10</v>
      </c>
    </row>
    <row r="59" spans="1:4" ht="19.5" customHeight="1">
      <c r="A59" s="14"/>
      <c r="B59" s="104"/>
      <c r="C59" s="28" t="s">
        <v>283</v>
      </c>
      <c r="D59" s="56">
        <v>29.6</v>
      </c>
    </row>
    <row r="60" spans="1:4" ht="19.5" customHeight="1">
      <c r="A60" s="14"/>
      <c r="B60" s="104"/>
      <c r="C60" s="28" t="s">
        <v>284</v>
      </c>
      <c r="D60" s="56">
        <v>29.6</v>
      </c>
    </row>
    <row r="61" spans="1:4" ht="19.5" customHeight="1">
      <c r="A61" s="14"/>
      <c r="B61" s="104"/>
      <c r="C61" s="28" t="s">
        <v>285</v>
      </c>
      <c r="D61" s="56">
        <v>144.80000000000001</v>
      </c>
    </row>
    <row r="62" spans="1:4" ht="19.5" customHeight="1">
      <c r="A62" s="14"/>
      <c r="B62" s="104"/>
      <c r="C62" s="28" t="s">
        <v>286</v>
      </c>
      <c r="D62" s="56">
        <v>144.80000000000001</v>
      </c>
    </row>
    <row r="63" spans="1:4" ht="19.5" customHeight="1">
      <c r="A63" s="14"/>
      <c r="B63" s="104"/>
      <c r="C63" s="28" t="s">
        <v>519</v>
      </c>
      <c r="D63" s="56">
        <v>10</v>
      </c>
    </row>
    <row r="64" spans="1:4" ht="19.5" customHeight="1">
      <c r="A64" s="14"/>
      <c r="B64" s="104"/>
      <c r="C64" s="28" t="s">
        <v>520</v>
      </c>
      <c r="D64" s="56">
        <v>10</v>
      </c>
    </row>
    <row r="65" spans="1:4" ht="19.5" customHeight="1">
      <c r="A65" s="14"/>
      <c r="B65" s="104"/>
      <c r="C65" s="28" t="s">
        <v>521</v>
      </c>
      <c r="D65" s="56">
        <v>711.3</v>
      </c>
    </row>
    <row r="66" spans="1:4" ht="19.5" customHeight="1">
      <c r="A66" s="14"/>
      <c r="B66" s="104"/>
      <c r="C66" s="28" t="s">
        <v>522</v>
      </c>
      <c r="D66" s="56">
        <v>524.79999999999995</v>
      </c>
    </row>
    <row r="67" spans="1:4" ht="19.5" customHeight="1">
      <c r="A67" s="14"/>
      <c r="B67" s="104"/>
      <c r="C67" s="28" t="s">
        <v>523</v>
      </c>
      <c r="D67" s="56">
        <v>130.5</v>
      </c>
    </row>
    <row r="68" spans="1:4" ht="19.5" customHeight="1">
      <c r="A68" s="14"/>
      <c r="B68" s="104"/>
      <c r="C68" s="28" t="s">
        <v>524</v>
      </c>
      <c r="D68" s="56">
        <v>56</v>
      </c>
    </row>
    <row r="69" spans="1:4" ht="19.5" customHeight="1">
      <c r="A69" s="14"/>
      <c r="B69" s="104"/>
      <c r="C69" s="28" t="s">
        <v>287</v>
      </c>
      <c r="D69" s="56">
        <v>6782.8</v>
      </c>
    </row>
    <row r="70" spans="1:4" ht="19.5" customHeight="1">
      <c r="A70" s="14"/>
      <c r="B70" s="104"/>
      <c r="C70" s="28" t="s">
        <v>288</v>
      </c>
      <c r="D70" s="56">
        <v>6782.8</v>
      </c>
    </row>
    <row r="71" spans="1:4" ht="19.5" customHeight="1">
      <c r="A71" s="14"/>
      <c r="B71" s="104"/>
      <c r="C71" s="28" t="s">
        <v>289</v>
      </c>
      <c r="D71" s="56">
        <v>58.9</v>
      </c>
    </row>
    <row r="72" spans="1:4" ht="19.5" customHeight="1">
      <c r="A72" s="14"/>
      <c r="B72" s="104"/>
      <c r="C72" s="28" t="s">
        <v>290</v>
      </c>
      <c r="D72" s="56">
        <v>58.9</v>
      </c>
    </row>
    <row r="73" spans="1:4" ht="19.5" customHeight="1">
      <c r="A73" s="14"/>
      <c r="B73" s="104"/>
      <c r="C73" s="28" t="s">
        <v>291</v>
      </c>
      <c r="D73" s="56">
        <v>58.9</v>
      </c>
    </row>
    <row r="74" spans="1:4" ht="19.5" customHeight="1">
      <c r="A74" s="14"/>
      <c r="B74" s="104"/>
      <c r="C74" s="28" t="s">
        <v>292</v>
      </c>
      <c r="D74" s="56">
        <v>6337.9</v>
      </c>
    </row>
    <row r="75" spans="1:4" ht="19.5" customHeight="1">
      <c r="A75" s="14"/>
      <c r="B75" s="104"/>
      <c r="C75" s="28" t="s">
        <v>293</v>
      </c>
      <c r="D75" s="56">
        <v>5520.2</v>
      </c>
    </row>
    <row r="76" spans="1:4" ht="19.5" customHeight="1">
      <c r="A76" s="14"/>
      <c r="B76" s="104"/>
      <c r="C76" s="28" t="s">
        <v>294</v>
      </c>
      <c r="D76" s="56">
        <v>5520.2</v>
      </c>
    </row>
    <row r="77" spans="1:4" ht="19.5" customHeight="1">
      <c r="A77" s="14"/>
      <c r="B77" s="104"/>
      <c r="C77" s="28" t="s">
        <v>525</v>
      </c>
      <c r="D77" s="56">
        <v>6</v>
      </c>
    </row>
    <row r="78" spans="1:4" ht="19.5" customHeight="1">
      <c r="A78" s="14"/>
      <c r="B78" s="104"/>
      <c r="C78" s="28" t="s">
        <v>526</v>
      </c>
      <c r="D78" s="56">
        <v>6</v>
      </c>
    </row>
    <row r="79" spans="1:4" ht="19.5" customHeight="1">
      <c r="A79" s="14"/>
      <c r="B79" s="104"/>
      <c r="C79" s="28" t="s">
        <v>295</v>
      </c>
      <c r="D79" s="56">
        <v>619.70000000000005</v>
      </c>
    </row>
    <row r="80" spans="1:4" ht="19.5" customHeight="1">
      <c r="A80" s="14"/>
      <c r="B80" s="104"/>
      <c r="C80" s="28" t="s">
        <v>296</v>
      </c>
      <c r="D80" s="56">
        <v>531</v>
      </c>
    </row>
    <row r="81" spans="1:4" ht="19.5" customHeight="1">
      <c r="A81" s="14"/>
      <c r="B81" s="104"/>
      <c r="C81" s="28" t="s">
        <v>527</v>
      </c>
      <c r="D81" s="56">
        <v>11.2</v>
      </c>
    </row>
    <row r="82" spans="1:4" ht="19.5" customHeight="1">
      <c r="A82" s="14"/>
      <c r="B82" s="104"/>
      <c r="C82" s="28" t="s">
        <v>297</v>
      </c>
      <c r="D82" s="56">
        <v>77.5</v>
      </c>
    </row>
    <row r="83" spans="1:4" ht="19.5" customHeight="1">
      <c r="A83" s="14"/>
      <c r="B83" s="104"/>
      <c r="C83" s="28" t="s">
        <v>528</v>
      </c>
      <c r="D83" s="56">
        <v>192</v>
      </c>
    </row>
    <row r="84" spans="1:4" ht="19.5" customHeight="1">
      <c r="A84" s="14"/>
      <c r="B84" s="104"/>
      <c r="C84" s="28" t="s">
        <v>529</v>
      </c>
      <c r="D84" s="56">
        <v>192</v>
      </c>
    </row>
    <row r="85" spans="1:4" ht="19.5" customHeight="1">
      <c r="A85" s="14"/>
      <c r="B85" s="104"/>
      <c r="C85" s="28" t="s">
        <v>298</v>
      </c>
      <c r="D85" s="56">
        <v>25456.2</v>
      </c>
    </row>
    <row r="86" spans="1:4" ht="19.5" customHeight="1">
      <c r="A86" s="14"/>
      <c r="B86" s="104"/>
      <c r="C86" s="28" t="s">
        <v>299</v>
      </c>
      <c r="D86" s="56">
        <v>195.8</v>
      </c>
    </row>
    <row r="87" spans="1:4" ht="19.5" customHeight="1">
      <c r="A87" s="14"/>
      <c r="B87" s="104"/>
      <c r="C87" s="28" t="s">
        <v>300</v>
      </c>
      <c r="D87" s="56">
        <v>101.5</v>
      </c>
    </row>
    <row r="88" spans="1:4" ht="19.5" customHeight="1">
      <c r="A88" s="14"/>
      <c r="B88" s="104"/>
      <c r="C88" s="28" t="s">
        <v>301</v>
      </c>
      <c r="D88" s="56">
        <v>94.3</v>
      </c>
    </row>
    <row r="89" spans="1:4" ht="19.5" customHeight="1">
      <c r="A89" s="14"/>
      <c r="B89" s="104"/>
      <c r="C89" s="28" t="s">
        <v>302</v>
      </c>
      <c r="D89" s="56">
        <v>23914</v>
      </c>
    </row>
    <row r="90" spans="1:4" ht="19.5" customHeight="1">
      <c r="A90" s="14"/>
      <c r="B90" s="104"/>
      <c r="C90" s="28" t="s">
        <v>303</v>
      </c>
      <c r="D90" s="56">
        <v>520</v>
      </c>
    </row>
    <row r="91" spans="1:4" ht="19.5" customHeight="1">
      <c r="A91" s="14"/>
      <c r="B91" s="104"/>
      <c r="C91" s="28" t="s">
        <v>304</v>
      </c>
      <c r="D91" s="56">
        <v>9047.1</v>
      </c>
    </row>
    <row r="92" spans="1:4" ht="19.5" customHeight="1">
      <c r="A92" s="14"/>
      <c r="B92" s="104"/>
      <c r="C92" s="27" t="s">
        <v>305</v>
      </c>
      <c r="D92" s="56">
        <v>5647.3</v>
      </c>
    </row>
    <row r="93" spans="1:4" ht="19.5" customHeight="1">
      <c r="A93" s="14"/>
      <c r="B93" s="104"/>
      <c r="C93" s="28" t="s">
        <v>306</v>
      </c>
      <c r="D93" s="56">
        <v>3279.7</v>
      </c>
    </row>
    <row r="94" spans="1:4" ht="19.5" customHeight="1">
      <c r="A94" s="14"/>
      <c r="B94" s="104"/>
      <c r="C94" s="26" t="s">
        <v>530</v>
      </c>
      <c r="D94" s="56">
        <v>5419.9</v>
      </c>
    </row>
    <row r="95" spans="1:4" ht="19.5" customHeight="1">
      <c r="A95" s="14"/>
      <c r="B95" s="104"/>
      <c r="C95" s="28" t="s">
        <v>307</v>
      </c>
      <c r="D95" s="56">
        <v>720.7</v>
      </c>
    </row>
    <row r="96" spans="1:4" ht="19.5" customHeight="1">
      <c r="A96" s="14"/>
      <c r="B96" s="104"/>
      <c r="C96" s="28" t="s">
        <v>308</v>
      </c>
      <c r="D96" s="56">
        <v>720.7</v>
      </c>
    </row>
    <row r="97" spans="1:4" ht="19.5" customHeight="1">
      <c r="A97" s="14"/>
      <c r="B97" s="104"/>
      <c r="C97" s="28" t="s">
        <v>309</v>
      </c>
      <c r="D97" s="56">
        <v>146.5</v>
      </c>
    </row>
    <row r="98" spans="1:4" ht="19.5" customHeight="1">
      <c r="A98" s="14"/>
      <c r="B98" s="104"/>
      <c r="C98" s="28" t="s">
        <v>310</v>
      </c>
      <c r="D98" s="56">
        <v>146.5</v>
      </c>
    </row>
    <row r="99" spans="1:4" ht="19.5" customHeight="1">
      <c r="A99" s="14"/>
      <c r="B99" s="104"/>
      <c r="C99" s="28" t="s">
        <v>311</v>
      </c>
      <c r="D99" s="56">
        <v>440.6</v>
      </c>
    </row>
    <row r="100" spans="1:4" ht="19.5" customHeight="1">
      <c r="A100" s="14"/>
      <c r="B100" s="104"/>
      <c r="C100" s="28" t="s">
        <v>312</v>
      </c>
      <c r="D100" s="56">
        <v>364.9</v>
      </c>
    </row>
    <row r="101" spans="1:4" ht="19.5" customHeight="1">
      <c r="A101" s="14"/>
      <c r="B101" s="104"/>
      <c r="C101" s="28" t="s">
        <v>313</v>
      </c>
      <c r="D101" s="56">
        <v>75.7</v>
      </c>
    </row>
    <row r="102" spans="1:4" ht="19.5" customHeight="1">
      <c r="A102" s="14"/>
      <c r="B102" s="104"/>
      <c r="C102" s="26" t="s">
        <v>314</v>
      </c>
      <c r="D102" s="56">
        <v>38.6</v>
      </c>
    </row>
    <row r="103" spans="1:4" ht="19.5" customHeight="1">
      <c r="A103" s="14"/>
      <c r="B103" s="104"/>
      <c r="C103" s="26" t="s">
        <v>315</v>
      </c>
      <c r="D103" s="56">
        <v>38.6</v>
      </c>
    </row>
    <row r="104" spans="1:4" ht="19.5" customHeight="1">
      <c r="A104" s="14"/>
      <c r="B104" s="104"/>
      <c r="C104" s="28" t="s">
        <v>316</v>
      </c>
      <c r="D104" s="56">
        <v>39.6</v>
      </c>
    </row>
    <row r="105" spans="1:4" ht="19.5" customHeight="1">
      <c r="A105" s="14"/>
      <c r="B105" s="104"/>
      <c r="C105" s="28" t="s">
        <v>317</v>
      </c>
      <c r="D105" s="56">
        <v>39.6</v>
      </c>
    </row>
    <row r="106" spans="1:4" ht="19.5" customHeight="1">
      <c r="A106" s="14"/>
      <c r="B106" s="104"/>
      <c r="C106" s="29" t="s">
        <v>318</v>
      </c>
      <c r="D106" s="56">
        <v>39.6</v>
      </c>
    </row>
    <row r="107" spans="1:4" ht="19.5" customHeight="1">
      <c r="A107" s="14"/>
      <c r="B107" s="104"/>
      <c r="C107" s="27" t="s">
        <v>531</v>
      </c>
      <c r="D107" s="56">
        <v>1852.4</v>
      </c>
    </row>
    <row r="108" spans="1:4" ht="19.5" customHeight="1">
      <c r="A108" s="14"/>
      <c r="B108" s="104"/>
      <c r="C108" s="28" t="s">
        <v>532</v>
      </c>
      <c r="D108" s="56">
        <v>264.2</v>
      </c>
    </row>
    <row r="109" spans="1:4" ht="19.5" customHeight="1">
      <c r="A109" s="14"/>
      <c r="B109" s="104"/>
      <c r="C109" s="28" t="s">
        <v>319</v>
      </c>
      <c r="D109" s="56">
        <v>118.2</v>
      </c>
    </row>
    <row r="110" spans="1:4" ht="19.5" customHeight="1">
      <c r="A110" s="14"/>
      <c r="B110" s="104"/>
      <c r="C110" s="28" t="s">
        <v>320</v>
      </c>
      <c r="D110" s="56">
        <v>47</v>
      </c>
    </row>
    <row r="111" spans="1:4" ht="19.5" customHeight="1">
      <c r="A111" s="14"/>
      <c r="B111" s="104"/>
      <c r="C111" s="27" t="s">
        <v>533</v>
      </c>
      <c r="D111" s="56">
        <v>99</v>
      </c>
    </row>
    <row r="112" spans="1:4" ht="19.5" customHeight="1">
      <c r="A112" s="14"/>
      <c r="B112" s="104"/>
      <c r="C112" s="28" t="s">
        <v>321</v>
      </c>
      <c r="D112" s="56">
        <v>11.4</v>
      </c>
    </row>
    <row r="113" spans="1:4" ht="19.5" customHeight="1">
      <c r="A113" s="14"/>
      <c r="B113" s="104"/>
      <c r="C113" s="28" t="s">
        <v>322</v>
      </c>
      <c r="D113" s="56">
        <v>11.4</v>
      </c>
    </row>
    <row r="114" spans="1:4" ht="19.5" customHeight="1">
      <c r="A114" s="14"/>
      <c r="B114" s="104"/>
      <c r="C114" s="27" t="s">
        <v>323</v>
      </c>
      <c r="D114" s="56">
        <v>44.3</v>
      </c>
    </row>
    <row r="115" spans="1:4" ht="19.5" customHeight="1">
      <c r="A115" s="14"/>
      <c r="B115" s="104"/>
      <c r="C115" s="27" t="s">
        <v>324</v>
      </c>
      <c r="D115" s="56">
        <v>24.3</v>
      </c>
    </row>
    <row r="116" spans="1:4" ht="19.5" customHeight="1">
      <c r="A116" s="14"/>
      <c r="B116" s="104"/>
      <c r="C116" s="26" t="s">
        <v>534</v>
      </c>
      <c r="D116" s="56">
        <v>20</v>
      </c>
    </row>
    <row r="117" spans="1:4" ht="19.5" customHeight="1">
      <c r="A117" s="14"/>
      <c r="B117" s="104"/>
      <c r="C117" s="27" t="s">
        <v>535</v>
      </c>
      <c r="D117" s="56">
        <v>32.5</v>
      </c>
    </row>
    <row r="118" spans="1:4" ht="19.5" customHeight="1">
      <c r="A118" s="14"/>
      <c r="B118" s="104"/>
      <c r="C118" s="28" t="s">
        <v>536</v>
      </c>
      <c r="D118" s="56">
        <v>32.5</v>
      </c>
    </row>
    <row r="119" spans="1:4" ht="19.5" customHeight="1">
      <c r="A119" s="14"/>
      <c r="B119" s="104"/>
      <c r="C119" s="28" t="s">
        <v>537</v>
      </c>
      <c r="D119" s="56">
        <v>1500</v>
      </c>
    </row>
    <row r="120" spans="1:4" ht="19.5" customHeight="1">
      <c r="A120" s="14"/>
      <c r="B120" s="104"/>
      <c r="C120" s="27" t="s">
        <v>538</v>
      </c>
      <c r="D120" s="56">
        <v>1500</v>
      </c>
    </row>
    <row r="121" spans="1:4" ht="19.5" customHeight="1">
      <c r="A121" s="14"/>
      <c r="B121" s="104"/>
      <c r="C121" s="28" t="s">
        <v>325</v>
      </c>
      <c r="D121" s="56">
        <v>28682.2</v>
      </c>
    </row>
    <row r="122" spans="1:4" ht="19.5" customHeight="1">
      <c r="A122" s="14"/>
      <c r="B122" s="104"/>
      <c r="C122" s="26" t="s">
        <v>326</v>
      </c>
      <c r="D122" s="56">
        <v>1252.4000000000001</v>
      </c>
    </row>
    <row r="123" spans="1:4" ht="19.5" customHeight="1">
      <c r="A123" s="14"/>
      <c r="B123" s="104"/>
      <c r="C123" s="27" t="s">
        <v>327</v>
      </c>
      <c r="D123" s="56">
        <v>118.9</v>
      </c>
    </row>
    <row r="124" spans="1:4" ht="19.5" customHeight="1">
      <c r="A124" s="14"/>
      <c r="B124" s="104"/>
      <c r="C124" s="27" t="s">
        <v>328</v>
      </c>
      <c r="D124" s="56">
        <v>31.8</v>
      </c>
    </row>
    <row r="125" spans="1:4" ht="19.5" customHeight="1">
      <c r="A125" s="14"/>
      <c r="B125" s="104"/>
      <c r="C125" s="27" t="s">
        <v>329</v>
      </c>
      <c r="D125" s="56">
        <v>70</v>
      </c>
    </row>
    <row r="126" spans="1:4" ht="19.5" customHeight="1">
      <c r="A126" s="14"/>
      <c r="B126" s="104"/>
      <c r="C126" s="29" t="s">
        <v>330</v>
      </c>
      <c r="D126" s="56">
        <v>154.6</v>
      </c>
    </row>
    <row r="127" spans="1:4" ht="19.5" customHeight="1">
      <c r="A127" s="14"/>
      <c r="B127" s="104"/>
      <c r="C127" s="28" t="s">
        <v>331</v>
      </c>
      <c r="D127" s="56">
        <v>877.1</v>
      </c>
    </row>
    <row r="128" spans="1:4" ht="19.5" customHeight="1">
      <c r="A128" s="14"/>
      <c r="B128" s="104"/>
      <c r="C128" s="27" t="s">
        <v>332</v>
      </c>
      <c r="D128" s="56">
        <v>683.6</v>
      </c>
    </row>
    <row r="129" spans="1:4" ht="19.5" customHeight="1">
      <c r="A129" s="14"/>
      <c r="B129" s="104"/>
      <c r="C129" s="28" t="s">
        <v>333</v>
      </c>
      <c r="D129" s="56">
        <v>94.3</v>
      </c>
    </row>
    <row r="130" spans="1:4" ht="19.5" customHeight="1">
      <c r="A130" s="14"/>
      <c r="B130" s="104"/>
      <c r="C130" s="27" t="s">
        <v>539</v>
      </c>
      <c r="D130" s="56">
        <v>403.3</v>
      </c>
    </row>
    <row r="131" spans="1:4" ht="19.5" customHeight="1">
      <c r="A131" s="14"/>
      <c r="B131" s="104"/>
      <c r="C131" s="27" t="s">
        <v>334</v>
      </c>
      <c r="D131" s="56">
        <v>186</v>
      </c>
    </row>
    <row r="132" spans="1:4" ht="19.5" customHeight="1">
      <c r="A132" s="14"/>
      <c r="B132" s="104"/>
      <c r="C132" s="27" t="s">
        <v>335</v>
      </c>
      <c r="D132" s="56">
        <v>19440.7</v>
      </c>
    </row>
    <row r="133" spans="1:4" ht="19.5" customHeight="1">
      <c r="A133" s="14"/>
      <c r="B133" s="104"/>
      <c r="C133" s="28" t="s">
        <v>336</v>
      </c>
      <c r="D133" s="56">
        <v>737.8</v>
      </c>
    </row>
    <row r="134" spans="1:4" ht="19.5" customHeight="1">
      <c r="A134" s="14"/>
      <c r="B134" s="104"/>
      <c r="C134" s="28" t="s">
        <v>337</v>
      </c>
      <c r="D134" s="56">
        <v>552.6</v>
      </c>
    </row>
    <row r="135" spans="1:4" ht="19.5" customHeight="1">
      <c r="A135" s="14"/>
      <c r="B135" s="104"/>
      <c r="C135" s="27" t="s">
        <v>338</v>
      </c>
      <c r="D135" s="56">
        <v>6536.6</v>
      </c>
    </row>
    <row r="136" spans="1:4" ht="19.5" customHeight="1">
      <c r="A136" s="14"/>
      <c r="B136" s="104"/>
      <c r="C136" s="27" t="s">
        <v>339</v>
      </c>
      <c r="D136" s="56">
        <v>2613.6999999999998</v>
      </c>
    </row>
    <row r="137" spans="1:4" ht="19.5" customHeight="1">
      <c r="A137" s="14"/>
      <c r="B137" s="104"/>
      <c r="C137" s="27" t="s">
        <v>340</v>
      </c>
      <c r="D137" s="56">
        <v>9000</v>
      </c>
    </row>
    <row r="138" spans="1:4" ht="19.5" customHeight="1">
      <c r="A138" s="14"/>
      <c r="B138" s="104"/>
      <c r="C138" s="26" t="s">
        <v>341</v>
      </c>
      <c r="D138" s="56">
        <v>600</v>
      </c>
    </row>
    <row r="139" spans="1:4" ht="19.5" customHeight="1">
      <c r="A139" s="14"/>
      <c r="B139" s="104"/>
      <c r="C139" s="28" t="s">
        <v>342</v>
      </c>
      <c r="D139" s="56">
        <v>600</v>
      </c>
    </row>
    <row r="140" spans="1:4" ht="19.5" customHeight="1">
      <c r="A140" s="14"/>
      <c r="B140" s="104"/>
      <c r="C140" s="28" t="s">
        <v>343</v>
      </c>
      <c r="D140" s="56">
        <v>1315.5</v>
      </c>
    </row>
    <row r="141" spans="1:4" ht="19.5" customHeight="1">
      <c r="A141" s="14"/>
      <c r="B141" s="104"/>
      <c r="C141" s="27" t="s">
        <v>540</v>
      </c>
      <c r="D141" s="56">
        <v>59.4</v>
      </c>
    </row>
    <row r="142" spans="1:4" ht="19.5" customHeight="1">
      <c r="A142" s="14"/>
      <c r="B142" s="104"/>
      <c r="C142" s="27" t="s">
        <v>541</v>
      </c>
      <c r="D142" s="56">
        <v>287.3</v>
      </c>
    </row>
    <row r="143" spans="1:4" ht="19.5" customHeight="1">
      <c r="A143" s="14"/>
      <c r="B143" s="104"/>
      <c r="C143" s="28" t="s">
        <v>344</v>
      </c>
      <c r="D143" s="56">
        <v>968.8</v>
      </c>
    </row>
    <row r="144" spans="1:4" ht="19.5" customHeight="1">
      <c r="A144" s="14"/>
      <c r="B144" s="104"/>
      <c r="C144" s="28" t="s">
        <v>345</v>
      </c>
      <c r="D144" s="56">
        <v>1306.0999999999999</v>
      </c>
    </row>
    <row r="145" spans="1:4" ht="19.5" customHeight="1">
      <c r="A145" s="14"/>
      <c r="B145" s="104"/>
      <c r="C145" s="27" t="s">
        <v>542</v>
      </c>
      <c r="D145" s="56">
        <v>3.7</v>
      </c>
    </row>
    <row r="146" spans="1:4" ht="19.5" customHeight="1">
      <c r="A146" s="14"/>
      <c r="B146" s="104"/>
      <c r="C146" s="27" t="s">
        <v>346</v>
      </c>
      <c r="D146" s="56">
        <v>588.20000000000005</v>
      </c>
    </row>
    <row r="147" spans="1:4" ht="19.5" customHeight="1">
      <c r="A147" s="14"/>
      <c r="B147" s="104"/>
      <c r="C147" s="28" t="s">
        <v>347</v>
      </c>
      <c r="D147" s="56">
        <v>714.2</v>
      </c>
    </row>
    <row r="148" spans="1:4" ht="19.5" customHeight="1">
      <c r="A148" s="14"/>
      <c r="B148" s="104"/>
      <c r="C148" s="27" t="s">
        <v>348</v>
      </c>
      <c r="D148" s="56">
        <v>300.5</v>
      </c>
    </row>
    <row r="149" spans="1:4" ht="19.5" customHeight="1">
      <c r="A149" s="14"/>
      <c r="B149" s="104"/>
      <c r="C149" s="26" t="s">
        <v>349</v>
      </c>
      <c r="D149" s="56">
        <v>31.5</v>
      </c>
    </row>
    <row r="150" spans="1:4" ht="19.5" customHeight="1">
      <c r="A150" s="14"/>
      <c r="B150" s="104"/>
      <c r="C150" s="28" t="s">
        <v>350</v>
      </c>
      <c r="D150" s="56">
        <v>269</v>
      </c>
    </row>
    <row r="151" spans="1:4" ht="19.5" customHeight="1">
      <c r="A151" s="14"/>
      <c r="B151" s="104"/>
      <c r="C151" s="27" t="s">
        <v>351</v>
      </c>
      <c r="D151" s="56">
        <v>1330</v>
      </c>
    </row>
    <row r="152" spans="1:4" ht="19.5" customHeight="1">
      <c r="A152" s="14"/>
      <c r="B152" s="104"/>
      <c r="C152" s="27" t="s">
        <v>352</v>
      </c>
      <c r="D152" s="56">
        <v>580</v>
      </c>
    </row>
    <row r="153" spans="1:4" ht="19.5" customHeight="1">
      <c r="A153" s="14"/>
      <c r="B153" s="104"/>
      <c r="C153" s="28" t="s">
        <v>353</v>
      </c>
      <c r="D153" s="56">
        <v>750</v>
      </c>
    </row>
    <row r="154" spans="1:4" ht="19.5" customHeight="1">
      <c r="A154" s="14"/>
      <c r="B154" s="104"/>
      <c r="C154" s="28" t="s">
        <v>543</v>
      </c>
      <c r="D154" s="56">
        <v>19</v>
      </c>
    </row>
    <row r="155" spans="1:4" ht="19.5" customHeight="1">
      <c r="A155" s="14"/>
      <c r="B155" s="104"/>
      <c r="C155" s="28" t="s">
        <v>544</v>
      </c>
      <c r="D155" s="56">
        <v>19</v>
      </c>
    </row>
    <row r="156" spans="1:4" ht="19.5" customHeight="1">
      <c r="A156" s="14"/>
      <c r="B156" s="104"/>
      <c r="C156" s="28" t="s">
        <v>354</v>
      </c>
      <c r="D156" s="56">
        <v>1500</v>
      </c>
    </row>
    <row r="157" spans="1:4" ht="19.5" customHeight="1">
      <c r="A157" s="14"/>
      <c r="B157" s="104"/>
      <c r="C157" s="27" t="s">
        <v>355</v>
      </c>
      <c r="D157" s="56">
        <v>1500</v>
      </c>
    </row>
    <row r="158" spans="1:4" ht="19.5" customHeight="1">
      <c r="A158" s="14"/>
      <c r="B158" s="104"/>
      <c r="C158" s="26" t="s">
        <v>356</v>
      </c>
      <c r="D158" s="56">
        <v>926.4</v>
      </c>
    </row>
    <row r="159" spans="1:4" ht="19.5" customHeight="1">
      <c r="A159" s="14"/>
      <c r="B159" s="104"/>
      <c r="C159" s="26" t="s">
        <v>545</v>
      </c>
      <c r="D159" s="56">
        <v>0</v>
      </c>
    </row>
    <row r="160" spans="1:4" ht="19.5" customHeight="1">
      <c r="A160" s="14"/>
      <c r="B160" s="104"/>
      <c r="C160" s="26" t="s">
        <v>357</v>
      </c>
      <c r="D160" s="56">
        <v>926.4</v>
      </c>
    </row>
    <row r="161" spans="1:4" ht="19.5" customHeight="1">
      <c r="A161" s="14"/>
      <c r="B161" s="104"/>
      <c r="C161" s="26" t="s">
        <v>546</v>
      </c>
      <c r="D161" s="56">
        <v>8</v>
      </c>
    </row>
    <row r="162" spans="1:4" ht="19.5" customHeight="1">
      <c r="A162" s="14"/>
      <c r="B162" s="104"/>
      <c r="C162" s="26" t="s">
        <v>547</v>
      </c>
      <c r="D162" s="56">
        <v>8</v>
      </c>
    </row>
    <row r="163" spans="1:4" ht="19.5" customHeight="1">
      <c r="A163" s="14"/>
      <c r="B163" s="104"/>
      <c r="C163" s="26" t="s">
        <v>548</v>
      </c>
      <c r="D163" s="56">
        <v>0</v>
      </c>
    </row>
    <row r="164" spans="1:4" ht="19.5" customHeight="1">
      <c r="A164" s="14"/>
      <c r="B164" s="104"/>
      <c r="C164" s="26" t="s">
        <v>549</v>
      </c>
      <c r="D164" s="56">
        <v>0</v>
      </c>
    </row>
    <row r="165" spans="1:4" ht="19.5" customHeight="1">
      <c r="A165" s="14"/>
      <c r="B165" s="104"/>
      <c r="C165" s="26" t="s">
        <v>550</v>
      </c>
      <c r="D165" s="56">
        <v>9814.7999999999993</v>
      </c>
    </row>
    <row r="166" spans="1:4" ht="19.5" customHeight="1">
      <c r="A166" s="14"/>
      <c r="B166" s="104"/>
      <c r="C166" s="26" t="s">
        <v>551</v>
      </c>
      <c r="D166" s="56">
        <v>197.9</v>
      </c>
    </row>
    <row r="167" spans="1:4" ht="19.5" customHeight="1">
      <c r="A167" s="14"/>
      <c r="B167" s="104"/>
      <c r="C167" s="26" t="s">
        <v>358</v>
      </c>
      <c r="D167" s="56">
        <v>77.900000000000006</v>
      </c>
    </row>
    <row r="168" spans="1:4" ht="19.5" customHeight="1">
      <c r="A168" s="14"/>
      <c r="B168" s="104"/>
      <c r="C168" s="26" t="s">
        <v>552</v>
      </c>
      <c r="D168" s="56">
        <v>120</v>
      </c>
    </row>
    <row r="169" spans="1:4" ht="19.5" customHeight="1">
      <c r="A169" s="14"/>
      <c r="B169" s="104"/>
      <c r="C169" s="26" t="s">
        <v>359</v>
      </c>
      <c r="D169" s="56">
        <v>520</v>
      </c>
    </row>
    <row r="170" spans="1:4" ht="19.5" customHeight="1">
      <c r="A170" s="14"/>
      <c r="B170" s="104"/>
      <c r="C170" s="26" t="s">
        <v>360</v>
      </c>
      <c r="D170" s="56">
        <v>520</v>
      </c>
    </row>
    <row r="171" spans="1:4" ht="19.5" customHeight="1">
      <c r="A171" s="14"/>
      <c r="B171" s="104"/>
      <c r="C171" s="26" t="s">
        <v>361</v>
      </c>
      <c r="D171" s="56">
        <v>1960</v>
      </c>
    </row>
    <row r="172" spans="1:4" ht="19.5" customHeight="1">
      <c r="A172" s="14"/>
      <c r="B172" s="104"/>
      <c r="C172" s="26" t="s">
        <v>362</v>
      </c>
      <c r="D172" s="56">
        <v>1960</v>
      </c>
    </row>
    <row r="173" spans="1:4" ht="19.5" customHeight="1">
      <c r="A173" s="14"/>
      <c r="B173" s="104"/>
      <c r="C173" s="26" t="s">
        <v>363</v>
      </c>
      <c r="D173" s="56">
        <v>976.6</v>
      </c>
    </row>
    <row r="174" spans="1:4" ht="19.5" customHeight="1">
      <c r="A174" s="14"/>
      <c r="B174" s="104"/>
      <c r="C174" s="26" t="s">
        <v>364</v>
      </c>
      <c r="D174" s="56">
        <v>437.2</v>
      </c>
    </row>
    <row r="175" spans="1:4" ht="19.5" customHeight="1">
      <c r="A175" s="14"/>
      <c r="B175" s="104"/>
      <c r="C175" s="26" t="s">
        <v>365</v>
      </c>
      <c r="D175" s="56">
        <v>118.4</v>
      </c>
    </row>
    <row r="176" spans="1:4" ht="19.5" customHeight="1">
      <c r="A176" s="14"/>
      <c r="B176" s="104"/>
      <c r="C176" s="26" t="s">
        <v>366</v>
      </c>
      <c r="D176" s="56">
        <v>337</v>
      </c>
    </row>
    <row r="177" spans="1:4" ht="19.5" customHeight="1">
      <c r="A177" s="14"/>
      <c r="B177" s="104"/>
      <c r="C177" s="26" t="s">
        <v>553</v>
      </c>
      <c r="D177" s="56">
        <v>84</v>
      </c>
    </row>
    <row r="178" spans="1:4" ht="19.5" customHeight="1">
      <c r="A178" s="14"/>
      <c r="B178" s="104"/>
      <c r="C178" s="26" t="s">
        <v>367</v>
      </c>
      <c r="D178" s="56">
        <v>7</v>
      </c>
    </row>
    <row r="179" spans="1:4" ht="19.5" customHeight="1">
      <c r="A179" s="14"/>
      <c r="B179" s="104"/>
      <c r="C179" s="26" t="s">
        <v>368</v>
      </c>
      <c r="D179" s="56">
        <v>7</v>
      </c>
    </row>
    <row r="180" spans="1:4" ht="19.5" customHeight="1">
      <c r="A180" s="14"/>
      <c r="B180" s="104"/>
      <c r="C180" s="26" t="s">
        <v>369</v>
      </c>
      <c r="D180" s="56">
        <v>3166.3</v>
      </c>
    </row>
    <row r="181" spans="1:4" ht="19.5" customHeight="1">
      <c r="A181" s="14"/>
      <c r="B181" s="104"/>
      <c r="C181" s="26" t="s">
        <v>370</v>
      </c>
      <c r="D181" s="56">
        <v>1069.8</v>
      </c>
    </row>
    <row r="182" spans="1:4" ht="19.5" customHeight="1">
      <c r="A182" s="14"/>
      <c r="B182" s="104"/>
      <c r="C182" s="26" t="s">
        <v>371</v>
      </c>
      <c r="D182" s="56">
        <v>1916.5</v>
      </c>
    </row>
    <row r="183" spans="1:4" ht="19.5" customHeight="1">
      <c r="A183" s="14"/>
      <c r="B183" s="104"/>
      <c r="C183" s="26" t="s">
        <v>554</v>
      </c>
      <c r="D183" s="56">
        <v>180</v>
      </c>
    </row>
    <row r="184" spans="1:4" ht="19.5" customHeight="1">
      <c r="A184" s="14"/>
      <c r="B184" s="104"/>
      <c r="C184" s="26" t="s">
        <v>372</v>
      </c>
      <c r="D184" s="56">
        <v>2987</v>
      </c>
    </row>
    <row r="185" spans="1:4" ht="19.5" customHeight="1">
      <c r="A185" s="14"/>
      <c r="B185" s="104"/>
      <c r="C185" s="26" t="s">
        <v>555</v>
      </c>
      <c r="D185" s="56">
        <v>2987</v>
      </c>
    </row>
    <row r="186" spans="1:4" ht="19.5" customHeight="1">
      <c r="A186" s="14"/>
      <c r="B186" s="104"/>
      <c r="C186" s="26" t="s">
        <v>373</v>
      </c>
      <c r="D186" s="56">
        <v>229.1</v>
      </c>
    </row>
    <row r="187" spans="1:4" ht="19.5" customHeight="1">
      <c r="A187" s="14"/>
      <c r="B187" s="104"/>
      <c r="C187" s="26" t="s">
        <v>374</v>
      </c>
      <c r="D187" s="56">
        <v>41.9</v>
      </c>
    </row>
    <row r="188" spans="1:4" ht="19.5" customHeight="1">
      <c r="A188" s="14"/>
      <c r="B188" s="104"/>
      <c r="C188" s="26" t="s">
        <v>375</v>
      </c>
      <c r="D188" s="56">
        <v>41.9</v>
      </c>
    </row>
    <row r="189" spans="1:4" ht="19.5" customHeight="1">
      <c r="A189" s="14"/>
      <c r="B189" s="104"/>
      <c r="C189" s="26" t="s">
        <v>376</v>
      </c>
      <c r="D189" s="56">
        <v>119.2</v>
      </c>
    </row>
    <row r="190" spans="1:4" ht="19.5" customHeight="1">
      <c r="A190" s="14"/>
      <c r="B190" s="104"/>
      <c r="C190" s="26" t="s">
        <v>377</v>
      </c>
      <c r="D190" s="56">
        <v>119.2</v>
      </c>
    </row>
    <row r="191" spans="1:4" ht="19.5" customHeight="1">
      <c r="A191" s="14"/>
      <c r="B191" s="104"/>
      <c r="C191" s="26" t="s">
        <v>378</v>
      </c>
      <c r="D191" s="56">
        <v>68</v>
      </c>
    </row>
    <row r="192" spans="1:4" ht="19.5" customHeight="1">
      <c r="A192" s="14"/>
      <c r="B192" s="104"/>
      <c r="C192" s="26" t="s">
        <v>379</v>
      </c>
      <c r="D192" s="56">
        <v>23</v>
      </c>
    </row>
    <row r="193" spans="1:4" ht="19.5" customHeight="1">
      <c r="A193" s="14"/>
      <c r="B193" s="104"/>
      <c r="C193" s="26" t="s">
        <v>556</v>
      </c>
      <c r="D193" s="56">
        <v>45</v>
      </c>
    </row>
    <row r="194" spans="1:4" ht="19.5" customHeight="1">
      <c r="A194" s="14"/>
      <c r="B194" s="104"/>
      <c r="C194" s="26" t="s">
        <v>380</v>
      </c>
      <c r="D194" s="56">
        <v>3792.9</v>
      </c>
    </row>
    <row r="195" spans="1:4" ht="19.5" customHeight="1">
      <c r="A195" s="14"/>
      <c r="B195" s="104"/>
      <c r="C195" s="26" t="s">
        <v>381</v>
      </c>
      <c r="D195" s="56">
        <v>429.9</v>
      </c>
    </row>
    <row r="196" spans="1:4" ht="19.5" customHeight="1">
      <c r="A196" s="14"/>
      <c r="B196" s="104"/>
      <c r="C196" s="26" t="s">
        <v>382</v>
      </c>
      <c r="D196" s="56">
        <v>102.1</v>
      </c>
    </row>
    <row r="197" spans="1:4" ht="19.5" customHeight="1">
      <c r="A197" s="14"/>
      <c r="B197" s="104"/>
      <c r="C197" s="26" t="s">
        <v>383</v>
      </c>
      <c r="D197" s="56">
        <v>211.8</v>
      </c>
    </row>
    <row r="198" spans="1:4" ht="19.5" customHeight="1">
      <c r="A198" s="14"/>
      <c r="B198" s="104"/>
      <c r="C198" s="26" t="s">
        <v>384</v>
      </c>
      <c r="D198" s="56">
        <v>116</v>
      </c>
    </row>
    <row r="199" spans="1:4" ht="19.5" customHeight="1">
      <c r="A199" s="14"/>
      <c r="B199" s="104"/>
      <c r="C199" s="26" t="s">
        <v>557</v>
      </c>
      <c r="D199" s="56">
        <v>10</v>
      </c>
    </row>
    <row r="200" spans="1:4" ht="19.5" customHeight="1">
      <c r="A200" s="14"/>
      <c r="B200" s="104"/>
      <c r="C200" s="26" t="s">
        <v>558</v>
      </c>
      <c r="D200" s="56">
        <v>10</v>
      </c>
    </row>
    <row r="201" spans="1:4" ht="19.5" customHeight="1">
      <c r="A201" s="14"/>
      <c r="B201" s="104"/>
      <c r="C201" s="26" t="s">
        <v>385</v>
      </c>
      <c r="D201" s="56">
        <v>1946.9</v>
      </c>
    </row>
    <row r="202" spans="1:4" ht="19.5" customHeight="1">
      <c r="A202" s="14"/>
      <c r="B202" s="104"/>
      <c r="C202" s="26" t="s">
        <v>559</v>
      </c>
      <c r="D202" s="56">
        <v>479</v>
      </c>
    </row>
    <row r="203" spans="1:4" ht="19.5" customHeight="1">
      <c r="A203" s="14"/>
      <c r="B203" s="104"/>
      <c r="C203" s="26" t="s">
        <v>386</v>
      </c>
      <c r="D203" s="56">
        <v>1467.9</v>
      </c>
    </row>
    <row r="204" spans="1:4" ht="19.5" customHeight="1">
      <c r="A204" s="14"/>
      <c r="B204" s="104"/>
      <c r="C204" s="26" t="s">
        <v>387</v>
      </c>
      <c r="D204" s="56">
        <v>1406.1</v>
      </c>
    </row>
    <row r="205" spans="1:4" ht="19.5" customHeight="1">
      <c r="A205" s="14"/>
      <c r="B205" s="104"/>
      <c r="C205" s="26" t="s">
        <v>388</v>
      </c>
      <c r="D205" s="56">
        <v>1406.1</v>
      </c>
    </row>
    <row r="206" spans="1:4" ht="19.5" customHeight="1">
      <c r="A206" s="14"/>
      <c r="B206" s="104"/>
      <c r="C206" s="26" t="s">
        <v>389</v>
      </c>
      <c r="D206" s="56">
        <v>6321.3</v>
      </c>
    </row>
    <row r="207" spans="1:4" ht="19.5" customHeight="1">
      <c r="A207" s="14"/>
      <c r="B207" s="104"/>
      <c r="C207" s="26" t="s">
        <v>390</v>
      </c>
      <c r="D207" s="56">
        <v>2028.9</v>
      </c>
    </row>
    <row r="208" spans="1:4" ht="19.5" customHeight="1">
      <c r="A208" s="14"/>
      <c r="B208" s="104"/>
      <c r="C208" s="26" t="s">
        <v>391</v>
      </c>
      <c r="D208" s="56">
        <v>475.9</v>
      </c>
    </row>
    <row r="209" spans="1:4" ht="19.5" customHeight="1">
      <c r="A209" s="14"/>
      <c r="B209" s="104"/>
      <c r="C209" s="26" t="s">
        <v>392</v>
      </c>
      <c r="D209" s="56">
        <v>677</v>
      </c>
    </row>
    <row r="210" spans="1:4" ht="19.5" customHeight="1">
      <c r="A210" s="14"/>
      <c r="B210" s="104"/>
      <c r="C210" s="26" t="s">
        <v>560</v>
      </c>
      <c r="D210" s="56">
        <v>56</v>
      </c>
    </row>
    <row r="211" spans="1:4" ht="19.5" customHeight="1">
      <c r="A211" s="14"/>
      <c r="B211" s="104"/>
      <c r="C211" s="26" t="s">
        <v>393</v>
      </c>
      <c r="D211" s="56">
        <v>100</v>
      </c>
    </row>
    <row r="212" spans="1:4" ht="19.5" customHeight="1">
      <c r="A212" s="14"/>
      <c r="B212" s="104"/>
      <c r="C212" s="26" t="s">
        <v>561</v>
      </c>
      <c r="D212" s="56">
        <v>50</v>
      </c>
    </row>
    <row r="213" spans="1:4" ht="19.5" customHeight="1">
      <c r="A213" s="14"/>
      <c r="B213" s="104"/>
      <c r="C213" s="26" t="s">
        <v>562</v>
      </c>
      <c r="D213" s="56">
        <v>110</v>
      </c>
    </row>
    <row r="214" spans="1:4" ht="19.5" customHeight="1">
      <c r="A214" s="14"/>
      <c r="B214" s="104"/>
      <c r="C214" s="26" t="s">
        <v>563</v>
      </c>
      <c r="D214" s="56">
        <v>457</v>
      </c>
    </row>
    <row r="215" spans="1:4" ht="19.5" customHeight="1">
      <c r="A215" s="14"/>
      <c r="B215" s="104"/>
      <c r="C215" s="26" t="s">
        <v>394</v>
      </c>
      <c r="D215" s="56">
        <v>103</v>
      </c>
    </row>
    <row r="216" spans="1:4" ht="19.5" customHeight="1">
      <c r="A216" s="14"/>
      <c r="B216" s="104"/>
      <c r="C216" s="26" t="s">
        <v>564</v>
      </c>
      <c r="D216" s="56">
        <v>668.9</v>
      </c>
    </row>
    <row r="217" spans="1:4" ht="19.5" customHeight="1">
      <c r="A217" s="14"/>
      <c r="B217" s="104"/>
      <c r="C217" s="26" t="s">
        <v>395</v>
      </c>
      <c r="D217" s="56">
        <v>320</v>
      </c>
    </row>
    <row r="218" spans="1:4" ht="19.5" customHeight="1">
      <c r="A218" s="14"/>
      <c r="B218" s="104"/>
      <c r="C218" s="26" t="s">
        <v>565</v>
      </c>
      <c r="D218" s="56">
        <v>302.39999999999998</v>
      </c>
    </row>
    <row r="219" spans="1:4" ht="19.5" customHeight="1">
      <c r="A219" s="14"/>
      <c r="B219" s="104"/>
      <c r="C219" s="26" t="s">
        <v>566</v>
      </c>
      <c r="D219" s="56">
        <v>10</v>
      </c>
    </row>
    <row r="220" spans="1:4" ht="19.5" customHeight="1">
      <c r="A220" s="14"/>
      <c r="B220" s="104"/>
      <c r="C220" s="26" t="s">
        <v>567</v>
      </c>
      <c r="D220" s="56">
        <v>36.5</v>
      </c>
    </row>
    <row r="221" spans="1:4" ht="19.5" customHeight="1">
      <c r="A221" s="14"/>
      <c r="B221" s="104"/>
      <c r="C221" s="26" t="s">
        <v>396</v>
      </c>
      <c r="D221" s="56">
        <v>1736.6</v>
      </c>
    </row>
    <row r="222" spans="1:4" ht="19.5" customHeight="1">
      <c r="A222" s="14"/>
      <c r="B222" s="104"/>
      <c r="C222" s="26" t="s">
        <v>397</v>
      </c>
      <c r="D222" s="56">
        <v>61</v>
      </c>
    </row>
    <row r="223" spans="1:4" ht="19.5" customHeight="1">
      <c r="A223" s="14"/>
      <c r="B223" s="104"/>
      <c r="C223" s="26" t="s">
        <v>568</v>
      </c>
      <c r="D223" s="56">
        <v>573.20000000000005</v>
      </c>
    </row>
    <row r="224" spans="1:4" ht="19.5" customHeight="1">
      <c r="A224" s="14"/>
      <c r="B224" s="104"/>
      <c r="C224" s="29" t="s">
        <v>398</v>
      </c>
      <c r="D224" s="56">
        <v>400.1</v>
      </c>
    </row>
    <row r="225" spans="1:4" ht="19.5" customHeight="1">
      <c r="A225" s="14"/>
      <c r="B225" s="104"/>
      <c r="C225" s="26" t="s">
        <v>399</v>
      </c>
      <c r="D225" s="56">
        <v>22.7</v>
      </c>
    </row>
    <row r="226" spans="1:4" ht="19.5" customHeight="1">
      <c r="A226" s="14"/>
      <c r="B226" s="104"/>
      <c r="C226" s="26" t="s">
        <v>400</v>
      </c>
      <c r="D226" s="56">
        <v>87.4</v>
      </c>
    </row>
    <row r="227" spans="1:4" ht="19.5" customHeight="1">
      <c r="A227" s="14"/>
      <c r="B227" s="104"/>
      <c r="C227" s="26" t="s">
        <v>569</v>
      </c>
      <c r="D227" s="56">
        <v>25</v>
      </c>
    </row>
    <row r="228" spans="1:4" ht="19.5" customHeight="1">
      <c r="A228" s="14"/>
      <c r="B228" s="104"/>
      <c r="C228" s="26" t="s">
        <v>570</v>
      </c>
      <c r="D228" s="56">
        <v>2</v>
      </c>
    </row>
    <row r="229" spans="1:4" ht="19.5" customHeight="1">
      <c r="A229" s="14"/>
      <c r="B229" s="104"/>
      <c r="C229" s="26" t="s">
        <v>401</v>
      </c>
      <c r="D229" s="56">
        <v>26.4</v>
      </c>
    </row>
    <row r="230" spans="1:4" ht="19.5" customHeight="1">
      <c r="A230" s="14"/>
      <c r="B230" s="104"/>
      <c r="C230" s="26" t="s">
        <v>402</v>
      </c>
      <c r="D230" s="56">
        <v>11.6</v>
      </c>
    </row>
    <row r="231" spans="1:4" ht="19.5" customHeight="1">
      <c r="A231" s="14"/>
      <c r="B231" s="104"/>
      <c r="C231" s="26" t="s">
        <v>403</v>
      </c>
      <c r="D231" s="56">
        <v>527.20000000000005</v>
      </c>
    </row>
    <row r="232" spans="1:4" ht="19.5" customHeight="1">
      <c r="A232" s="14"/>
      <c r="B232" s="104"/>
      <c r="C232" s="26" t="s">
        <v>404</v>
      </c>
      <c r="D232" s="56">
        <v>299.89999999999998</v>
      </c>
    </row>
    <row r="233" spans="1:4" ht="19.5" customHeight="1">
      <c r="A233" s="14"/>
      <c r="B233" s="104"/>
      <c r="C233" s="26" t="s">
        <v>405</v>
      </c>
      <c r="D233" s="56">
        <v>19.899999999999999</v>
      </c>
    </row>
    <row r="234" spans="1:4" ht="19.5" customHeight="1">
      <c r="A234" s="14"/>
      <c r="B234" s="104"/>
      <c r="C234" s="26" t="s">
        <v>571</v>
      </c>
      <c r="D234" s="56">
        <v>130</v>
      </c>
    </row>
    <row r="235" spans="1:4" ht="19.5" customHeight="1">
      <c r="A235" s="14"/>
      <c r="B235" s="104"/>
      <c r="C235" s="26" t="s">
        <v>406</v>
      </c>
      <c r="D235" s="56">
        <v>150</v>
      </c>
    </row>
    <row r="236" spans="1:4" ht="19.5" customHeight="1">
      <c r="A236" s="14"/>
      <c r="B236" s="104"/>
      <c r="C236" s="26" t="s">
        <v>572</v>
      </c>
      <c r="D236" s="56">
        <v>1307</v>
      </c>
    </row>
    <row r="237" spans="1:4" ht="19.5" customHeight="1">
      <c r="A237" s="14"/>
      <c r="B237" s="104"/>
      <c r="C237" s="26" t="s">
        <v>573</v>
      </c>
      <c r="D237" s="56">
        <v>211</v>
      </c>
    </row>
    <row r="238" spans="1:4" ht="19.5" customHeight="1">
      <c r="A238" s="14"/>
      <c r="B238" s="104"/>
      <c r="C238" s="26" t="s">
        <v>574</v>
      </c>
      <c r="D238" s="56">
        <v>253</v>
      </c>
    </row>
    <row r="239" spans="1:4" ht="19.5" customHeight="1">
      <c r="A239" s="14"/>
      <c r="B239" s="104"/>
      <c r="C239" s="26" t="s">
        <v>575</v>
      </c>
      <c r="D239" s="56">
        <v>793</v>
      </c>
    </row>
    <row r="240" spans="1:4" ht="19.5" customHeight="1">
      <c r="A240" s="14"/>
      <c r="B240" s="104"/>
      <c r="C240" s="26" t="s">
        <v>576</v>
      </c>
      <c r="D240" s="56">
        <v>50</v>
      </c>
    </row>
    <row r="241" spans="1:4" ht="19.5" customHeight="1">
      <c r="A241" s="14"/>
      <c r="B241" s="104"/>
      <c r="C241" s="26" t="s">
        <v>407</v>
      </c>
      <c r="D241" s="56">
        <v>280</v>
      </c>
    </row>
    <row r="242" spans="1:4" ht="19.5" customHeight="1">
      <c r="A242" s="14"/>
      <c r="B242" s="104"/>
      <c r="C242" s="26" t="s">
        <v>408</v>
      </c>
      <c r="D242" s="56">
        <v>180</v>
      </c>
    </row>
    <row r="243" spans="1:4" ht="19.5" customHeight="1">
      <c r="A243" s="14"/>
      <c r="B243" s="104"/>
      <c r="C243" s="26" t="s">
        <v>577</v>
      </c>
      <c r="D243" s="56">
        <v>100</v>
      </c>
    </row>
    <row r="244" spans="1:4" ht="19.5" customHeight="1">
      <c r="A244" s="14"/>
      <c r="B244" s="104"/>
      <c r="C244" s="26" t="s">
        <v>409</v>
      </c>
      <c r="D244" s="56">
        <v>112.3</v>
      </c>
    </row>
    <row r="245" spans="1:4" ht="19.5" customHeight="1">
      <c r="A245" s="14"/>
      <c r="B245" s="104"/>
      <c r="C245" s="26" t="s">
        <v>410</v>
      </c>
      <c r="D245" s="56">
        <v>112.3</v>
      </c>
    </row>
    <row r="246" spans="1:4" ht="19.5" customHeight="1">
      <c r="A246" s="14"/>
      <c r="B246" s="104"/>
      <c r="C246" s="26" t="s">
        <v>411</v>
      </c>
      <c r="D246" s="56">
        <v>112.3</v>
      </c>
    </row>
    <row r="247" spans="1:4" ht="19.5" customHeight="1">
      <c r="A247" s="14"/>
      <c r="B247" s="104"/>
      <c r="C247" s="26" t="s">
        <v>412</v>
      </c>
      <c r="D247" s="56">
        <v>130.80000000000001</v>
      </c>
    </row>
    <row r="248" spans="1:4" ht="19.5" customHeight="1">
      <c r="A248" s="14"/>
      <c r="B248" s="104"/>
      <c r="C248" s="26" t="s">
        <v>413</v>
      </c>
      <c r="D248" s="56">
        <v>130.80000000000001</v>
      </c>
    </row>
    <row r="249" spans="1:4" ht="19.5" customHeight="1">
      <c r="A249" s="14"/>
      <c r="B249" s="104"/>
      <c r="C249" s="26" t="s">
        <v>414</v>
      </c>
      <c r="D249" s="56">
        <v>130.80000000000001</v>
      </c>
    </row>
    <row r="250" spans="1:4" ht="19.5" customHeight="1">
      <c r="A250" s="14"/>
      <c r="B250" s="104"/>
      <c r="C250" s="26" t="s">
        <v>578</v>
      </c>
      <c r="D250" s="56">
        <v>410.5</v>
      </c>
    </row>
    <row r="251" spans="1:4" ht="19.5" customHeight="1">
      <c r="A251" s="14"/>
      <c r="B251" s="104"/>
      <c r="C251" s="26" t="s">
        <v>579</v>
      </c>
      <c r="D251" s="56">
        <v>410.5</v>
      </c>
    </row>
    <row r="252" spans="1:4">
      <c r="A252" s="14"/>
      <c r="B252" s="104"/>
      <c r="C252" s="26" t="s">
        <v>415</v>
      </c>
      <c r="D252" s="56">
        <v>167.6</v>
      </c>
    </row>
    <row r="253" spans="1:4">
      <c r="A253" s="14"/>
      <c r="B253" s="104"/>
      <c r="C253" s="26" t="s">
        <v>580</v>
      </c>
      <c r="D253" s="56">
        <v>77.400000000000006</v>
      </c>
    </row>
    <row r="254" spans="1:4">
      <c r="A254" s="14"/>
      <c r="B254" s="104"/>
      <c r="C254" s="26" t="s">
        <v>416</v>
      </c>
      <c r="D254" s="56">
        <v>165.5</v>
      </c>
    </row>
    <row r="255" spans="1:4">
      <c r="A255" s="14"/>
      <c r="B255" s="104"/>
      <c r="C255" s="26" t="s">
        <v>417</v>
      </c>
      <c r="D255" s="56">
        <v>3879.1</v>
      </c>
    </row>
    <row r="256" spans="1:4">
      <c r="A256" s="14"/>
      <c r="B256" s="104"/>
      <c r="C256" s="26" t="s">
        <v>418</v>
      </c>
      <c r="D256" s="56">
        <v>3742.2</v>
      </c>
    </row>
    <row r="257" spans="1:4">
      <c r="A257" s="14"/>
      <c r="B257" s="104"/>
      <c r="C257" s="26" t="s">
        <v>419</v>
      </c>
      <c r="D257" s="56">
        <v>3742.2</v>
      </c>
    </row>
    <row r="258" spans="1:4">
      <c r="A258" s="14"/>
      <c r="B258" s="104"/>
      <c r="C258" s="26" t="s">
        <v>420</v>
      </c>
      <c r="D258" s="56">
        <v>136.9</v>
      </c>
    </row>
    <row r="259" spans="1:4">
      <c r="A259" s="14"/>
      <c r="B259" s="104"/>
      <c r="C259" s="26" t="s">
        <v>421</v>
      </c>
      <c r="D259" s="56">
        <v>136.9</v>
      </c>
    </row>
    <row r="260" spans="1:4">
      <c r="A260" s="14"/>
      <c r="B260" s="104"/>
      <c r="C260" s="26" t="s">
        <v>422</v>
      </c>
      <c r="D260" s="56">
        <v>78.400000000000006</v>
      </c>
    </row>
    <row r="261" spans="1:4">
      <c r="A261" s="14"/>
      <c r="B261" s="104"/>
      <c r="C261" s="26" t="s">
        <v>423</v>
      </c>
      <c r="D261" s="56">
        <v>78.400000000000006</v>
      </c>
    </row>
    <row r="262" spans="1:4">
      <c r="A262" s="14"/>
      <c r="B262" s="104"/>
      <c r="C262" s="26" t="s">
        <v>424</v>
      </c>
      <c r="D262" s="56">
        <v>78.400000000000006</v>
      </c>
    </row>
    <row r="263" spans="1:4">
      <c r="A263" s="14"/>
      <c r="B263" s="104"/>
      <c r="C263" s="26" t="s">
        <v>581</v>
      </c>
      <c r="D263" s="56">
        <v>615.6</v>
      </c>
    </row>
    <row r="264" spans="1:4">
      <c r="A264" s="14"/>
      <c r="B264" s="104"/>
      <c r="C264" s="26" t="s">
        <v>582</v>
      </c>
      <c r="D264" s="56">
        <v>365</v>
      </c>
    </row>
    <row r="265" spans="1:4">
      <c r="A265" s="14"/>
      <c r="B265" s="104"/>
      <c r="C265" s="26" t="s">
        <v>583</v>
      </c>
      <c r="D265" s="56">
        <v>261.3</v>
      </c>
    </row>
    <row r="266" spans="1:4">
      <c r="A266" s="14"/>
      <c r="B266" s="104"/>
      <c r="C266" s="26" t="s">
        <v>584</v>
      </c>
      <c r="D266" s="56">
        <v>103.7</v>
      </c>
    </row>
    <row r="267" spans="1:4">
      <c r="A267" s="14"/>
      <c r="B267" s="104"/>
      <c r="C267" s="26" t="s">
        <v>585</v>
      </c>
      <c r="D267" s="56">
        <v>250.6</v>
      </c>
    </row>
    <row r="268" spans="1:4">
      <c r="A268" s="14"/>
      <c r="B268" s="104"/>
      <c r="C268" s="26" t="s">
        <v>586</v>
      </c>
      <c r="D268" s="56">
        <v>250.6</v>
      </c>
    </row>
    <row r="269" spans="1:4">
      <c r="A269" s="14"/>
      <c r="B269" s="104"/>
      <c r="C269" s="26" t="s">
        <v>425</v>
      </c>
      <c r="D269" s="56">
        <v>1200</v>
      </c>
    </row>
    <row r="270" spans="1:4">
      <c r="A270" s="14"/>
      <c r="B270" s="104"/>
      <c r="C270" s="26" t="s">
        <v>426</v>
      </c>
      <c r="D270" s="56">
        <v>1200</v>
      </c>
    </row>
    <row r="271" spans="1:4">
      <c r="A271" s="14"/>
      <c r="B271" s="104"/>
      <c r="C271" s="26" t="s">
        <v>427</v>
      </c>
      <c r="D271" s="56">
        <v>1200</v>
      </c>
    </row>
    <row r="272" spans="1:4">
      <c r="A272" s="14"/>
      <c r="B272" s="104"/>
      <c r="C272" s="26" t="s">
        <v>428</v>
      </c>
      <c r="D272" s="56">
        <v>2843.9</v>
      </c>
    </row>
    <row r="273" spans="1:4">
      <c r="A273" s="14"/>
      <c r="B273" s="104"/>
      <c r="C273" s="26" t="s">
        <v>429</v>
      </c>
      <c r="D273" s="56">
        <v>2693.9</v>
      </c>
    </row>
    <row r="274" spans="1:4">
      <c r="A274" s="14"/>
      <c r="B274" s="104"/>
      <c r="C274" s="26" t="s">
        <v>430</v>
      </c>
      <c r="D274" s="56">
        <v>2693.9</v>
      </c>
    </row>
    <row r="275" spans="1:4">
      <c r="A275" s="14"/>
      <c r="B275" s="104"/>
      <c r="C275" s="26" t="s">
        <v>431</v>
      </c>
      <c r="D275" s="56">
        <v>150</v>
      </c>
    </row>
    <row r="276" spans="1:4">
      <c r="A276" s="14"/>
      <c r="B276" s="104"/>
      <c r="C276" s="26" t="s">
        <v>432</v>
      </c>
      <c r="D276" s="56">
        <v>150</v>
      </c>
    </row>
    <row r="277" spans="1:4">
      <c r="A277" s="14"/>
      <c r="B277" s="104"/>
      <c r="C277" s="26" t="s">
        <v>587</v>
      </c>
      <c r="D277" s="56">
        <v>1420</v>
      </c>
    </row>
    <row r="278" spans="1:4">
      <c r="A278" s="14"/>
      <c r="B278" s="104"/>
      <c r="C278" s="26" t="s">
        <v>588</v>
      </c>
      <c r="D278" s="56">
        <v>1420</v>
      </c>
    </row>
    <row r="279" spans="1:4">
      <c r="A279" s="14"/>
      <c r="B279" s="104"/>
      <c r="C279" s="26" t="s">
        <v>589</v>
      </c>
      <c r="D279" s="56">
        <v>1420</v>
      </c>
    </row>
    <row r="280" spans="1:4">
      <c r="A280" s="14"/>
      <c r="B280" s="104"/>
      <c r="C280" s="26" t="s">
        <v>590</v>
      </c>
      <c r="D280" s="56">
        <v>1</v>
      </c>
    </row>
    <row r="281" spans="1:4">
      <c r="A281" s="14"/>
      <c r="B281" s="104"/>
      <c r="C281" s="26" t="s">
        <v>591</v>
      </c>
      <c r="D281" s="56">
        <v>1</v>
      </c>
    </row>
    <row r="282" spans="1:4">
      <c r="A282" s="14"/>
      <c r="B282" s="104"/>
      <c r="C282" s="26" t="s">
        <v>592</v>
      </c>
      <c r="D282" s="56">
        <v>1</v>
      </c>
    </row>
    <row r="283" spans="1:4">
      <c r="A283" s="14"/>
      <c r="B283" s="104"/>
      <c r="C283" s="26" t="s">
        <v>30</v>
      </c>
      <c r="D283" s="56">
        <v>2031</v>
      </c>
    </row>
    <row r="284" spans="1:4">
      <c r="A284" s="14"/>
      <c r="B284" s="104"/>
      <c r="C284" s="26" t="s">
        <v>52</v>
      </c>
      <c r="D284" s="56">
        <v>66</v>
      </c>
    </row>
    <row r="285" spans="1:4">
      <c r="A285" s="14"/>
      <c r="B285" s="104"/>
      <c r="C285" s="26" t="s">
        <v>54</v>
      </c>
      <c r="D285" s="56">
        <v>282</v>
      </c>
    </row>
    <row r="286" spans="1:4">
      <c r="A286" s="14"/>
      <c r="B286" s="104"/>
      <c r="C286" s="26" t="s">
        <v>55</v>
      </c>
      <c r="D286" s="56">
        <v>982</v>
      </c>
    </row>
    <row r="287" spans="1:4">
      <c r="A287" s="14"/>
      <c r="B287" s="104"/>
      <c r="C287" s="26" t="s">
        <v>56</v>
      </c>
      <c r="D287" s="56">
        <v>22</v>
      </c>
    </row>
    <row r="288" spans="1:4">
      <c r="A288" s="14"/>
      <c r="B288" s="104"/>
      <c r="C288" s="26" t="s">
        <v>57</v>
      </c>
      <c r="D288" s="56">
        <v>86</v>
      </c>
    </row>
    <row r="289" spans="1:4">
      <c r="A289" s="14"/>
      <c r="B289" s="104"/>
      <c r="C289" s="26" t="s">
        <v>58</v>
      </c>
      <c r="D289" s="56">
        <v>22</v>
      </c>
    </row>
    <row r="290" spans="1:4">
      <c r="A290" s="14"/>
      <c r="B290" s="104"/>
      <c r="C290" s="26" t="s">
        <v>59</v>
      </c>
      <c r="D290" s="56">
        <v>2</v>
      </c>
    </row>
    <row r="291" spans="1:4">
      <c r="A291" s="14"/>
      <c r="B291" s="104"/>
      <c r="C291" s="26" t="s">
        <v>60</v>
      </c>
      <c r="D291" s="56">
        <v>28</v>
      </c>
    </row>
    <row r="292" spans="1:4">
      <c r="A292" s="14"/>
      <c r="B292" s="104"/>
      <c r="C292" s="26" t="s">
        <v>72</v>
      </c>
      <c r="D292" s="56">
        <v>11</v>
      </c>
    </row>
    <row r="293" spans="1:4">
      <c r="A293" s="14"/>
      <c r="B293" s="104"/>
      <c r="C293" s="26" t="s">
        <v>61</v>
      </c>
      <c r="D293" s="56">
        <v>530</v>
      </c>
    </row>
    <row r="294" spans="1:4">
      <c r="A294" s="14"/>
      <c r="B294" s="104"/>
      <c r="C294" s="26" t="s">
        <v>31</v>
      </c>
      <c r="D294" s="56">
        <v>141</v>
      </c>
    </row>
    <row r="295" spans="1:4">
      <c r="A295" s="14"/>
      <c r="B295" s="104"/>
      <c r="C295" s="26" t="s">
        <v>52</v>
      </c>
      <c r="D295" s="56">
        <v>21</v>
      </c>
    </row>
    <row r="296" spans="1:4">
      <c r="A296" s="14"/>
      <c r="B296" s="104"/>
      <c r="C296" s="26" t="s">
        <v>73</v>
      </c>
      <c r="D296" s="56">
        <v>10</v>
      </c>
    </row>
    <row r="297" spans="1:4">
      <c r="A297" s="14"/>
      <c r="B297" s="104"/>
      <c r="C297" s="26" t="s">
        <v>62</v>
      </c>
      <c r="D297" s="56">
        <v>110</v>
      </c>
    </row>
    <row r="298" spans="1:4">
      <c r="A298" s="14"/>
      <c r="B298" s="104"/>
      <c r="C298" s="26" t="s">
        <v>32</v>
      </c>
      <c r="D298" s="56">
        <v>210</v>
      </c>
    </row>
    <row r="299" spans="1:4">
      <c r="A299" s="14"/>
      <c r="B299" s="104"/>
      <c r="C299" s="26" t="s">
        <v>63</v>
      </c>
      <c r="D299" s="56">
        <v>20</v>
      </c>
    </row>
    <row r="300" spans="1:4">
      <c r="A300" s="14"/>
      <c r="B300" s="104"/>
      <c r="C300" s="26" t="s">
        <v>74</v>
      </c>
      <c r="D300" s="56">
        <v>190</v>
      </c>
    </row>
    <row r="301" spans="1:4">
      <c r="A301" s="14"/>
      <c r="B301" s="104"/>
      <c r="C301" s="26" t="s">
        <v>33</v>
      </c>
      <c r="D301" s="56">
        <v>247</v>
      </c>
    </row>
    <row r="302" spans="1:4">
      <c r="A302" s="14"/>
      <c r="B302" s="104"/>
      <c r="C302" s="26" t="s">
        <v>64</v>
      </c>
      <c r="D302" s="56">
        <v>237</v>
      </c>
    </row>
    <row r="303" spans="1:4">
      <c r="A303" s="14"/>
      <c r="B303" s="104"/>
      <c r="C303" s="26" t="s">
        <v>65</v>
      </c>
      <c r="D303" s="56">
        <v>10</v>
      </c>
    </row>
    <row r="304" spans="1:4">
      <c r="A304" s="14"/>
      <c r="B304" s="104"/>
      <c r="C304" s="26" t="s">
        <v>34</v>
      </c>
      <c r="D304" s="56">
        <v>159</v>
      </c>
    </row>
    <row r="305" spans="1:4">
      <c r="A305" s="14"/>
      <c r="B305" s="104"/>
      <c r="C305" s="26" t="s">
        <v>66</v>
      </c>
      <c r="D305" s="56">
        <v>159</v>
      </c>
    </row>
    <row r="306" spans="1:4">
      <c r="A306" s="14"/>
      <c r="B306" s="104"/>
      <c r="C306" s="26" t="s">
        <v>75</v>
      </c>
      <c r="D306" s="56">
        <v>0</v>
      </c>
    </row>
    <row r="307" spans="1:4">
      <c r="A307" s="14"/>
      <c r="B307" s="104"/>
      <c r="C307" s="26" t="s">
        <v>76</v>
      </c>
      <c r="D307" s="56">
        <v>0</v>
      </c>
    </row>
    <row r="308" spans="1:4">
      <c r="A308" s="14"/>
      <c r="B308" s="104"/>
      <c r="C308" s="26" t="s">
        <v>35</v>
      </c>
      <c r="D308" s="56">
        <v>123</v>
      </c>
    </row>
    <row r="309" spans="1:4">
      <c r="A309" s="14"/>
      <c r="B309" s="104"/>
      <c r="C309" s="26" t="s">
        <v>36</v>
      </c>
      <c r="D309" s="56">
        <v>123</v>
      </c>
    </row>
    <row r="310" spans="1:4">
      <c r="A310" s="14"/>
      <c r="B310" s="104"/>
      <c r="C310" s="26" t="s">
        <v>52</v>
      </c>
      <c r="D310" s="56">
        <v>123</v>
      </c>
    </row>
    <row r="311" spans="1:4">
      <c r="A311" s="14"/>
      <c r="B311" s="104"/>
      <c r="C311" s="26" t="s">
        <v>77</v>
      </c>
      <c r="D311" s="56">
        <v>0</v>
      </c>
    </row>
    <row r="312" spans="1:4">
      <c r="A312" s="14"/>
      <c r="B312" s="104"/>
      <c r="C312" s="26" t="s">
        <v>37</v>
      </c>
      <c r="D312" s="56">
        <v>367</v>
      </c>
    </row>
    <row r="313" spans="1:4">
      <c r="A313" s="14"/>
      <c r="B313" s="104"/>
      <c r="C313" s="26" t="s">
        <v>38</v>
      </c>
      <c r="D313" s="56">
        <v>367</v>
      </c>
    </row>
    <row r="314" spans="1:4">
      <c r="A314" s="14"/>
      <c r="B314" s="104"/>
      <c r="C314" s="26" t="s">
        <v>52</v>
      </c>
      <c r="D314" s="56">
        <v>367</v>
      </c>
    </row>
    <row r="315" spans="1:4">
      <c r="A315" s="14"/>
      <c r="B315" s="104"/>
      <c r="C315" s="26" t="s">
        <v>39</v>
      </c>
      <c r="D315" s="56">
        <v>268</v>
      </c>
    </row>
    <row r="316" spans="1:4">
      <c r="A316" s="14"/>
      <c r="B316" s="104"/>
      <c r="C316" s="26" t="s">
        <v>40</v>
      </c>
      <c r="D316" s="56">
        <v>218</v>
      </c>
    </row>
    <row r="317" spans="1:4">
      <c r="A317" s="14"/>
      <c r="B317" s="104"/>
      <c r="C317" s="26" t="s">
        <v>52</v>
      </c>
      <c r="D317" s="56">
        <v>146</v>
      </c>
    </row>
    <row r="318" spans="1:4">
      <c r="A318" s="14"/>
      <c r="B318" s="104"/>
      <c r="C318" s="26" t="s">
        <v>67</v>
      </c>
      <c r="D318" s="56">
        <v>15</v>
      </c>
    </row>
    <row r="319" spans="1:4">
      <c r="A319" s="14"/>
      <c r="B319" s="104"/>
      <c r="C319" s="26" t="s">
        <v>53</v>
      </c>
      <c r="D319" s="56">
        <v>57</v>
      </c>
    </row>
    <row r="320" spans="1:4">
      <c r="A320" s="14"/>
      <c r="B320" s="104"/>
      <c r="C320" s="26" t="s">
        <v>41</v>
      </c>
      <c r="D320" s="56">
        <v>50</v>
      </c>
    </row>
    <row r="321" spans="1:4">
      <c r="A321" s="14"/>
      <c r="B321" s="104"/>
      <c r="C321" s="26" t="s">
        <v>52</v>
      </c>
      <c r="D321" s="56">
        <v>50</v>
      </c>
    </row>
    <row r="322" spans="1:4">
      <c r="A322" s="14"/>
      <c r="B322" s="104"/>
      <c r="C322" s="26" t="s">
        <v>78</v>
      </c>
      <c r="D322" s="56">
        <v>0</v>
      </c>
    </row>
    <row r="323" spans="1:4">
      <c r="A323" s="14"/>
      <c r="B323" s="104"/>
      <c r="C323" s="29" t="s">
        <v>42</v>
      </c>
      <c r="D323" s="56">
        <v>1100</v>
      </c>
    </row>
    <row r="324" spans="1:4">
      <c r="A324" s="14"/>
      <c r="B324" s="104"/>
      <c r="C324" s="26" t="s">
        <v>43</v>
      </c>
      <c r="D324" s="56">
        <v>1100</v>
      </c>
    </row>
    <row r="325" spans="1:4">
      <c r="A325" s="14"/>
      <c r="B325" s="104"/>
      <c r="C325" s="26" t="s">
        <v>52</v>
      </c>
      <c r="D325" s="56">
        <v>158</v>
      </c>
    </row>
    <row r="326" spans="1:4">
      <c r="A326" s="14"/>
      <c r="B326" s="104"/>
      <c r="C326" s="26" t="s">
        <v>68</v>
      </c>
      <c r="D326" s="56">
        <v>779</v>
      </c>
    </row>
    <row r="327" spans="1:4">
      <c r="A327" s="14"/>
      <c r="B327" s="104"/>
      <c r="C327" s="26" t="s">
        <v>53</v>
      </c>
      <c r="D327" s="56">
        <v>163</v>
      </c>
    </row>
    <row r="328" spans="1:4">
      <c r="A328" s="14"/>
      <c r="B328" s="104"/>
      <c r="C328" s="26" t="s">
        <v>44</v>
      </c>
      <c r="D328" s="56">
        <v>3885</v>
      </c>
    </row>
    <row r="329" spans="1:4">
      <c r="A329" s="14"/>
      <c r="B329" s="104"/>
      <c r="C329" s="26" t="s">
        <v>79</v>
      </c>
      <c r="D329" s="56">
        <v>0</v>
      </c>
    </row>
    <row r="330" spans="1:4">
      <c r="A330" s="14"/>
      <c r="B330" s="104"/>
      <c r="C330" s="26" t="s">
        <v>45</v>
      </c>
      <c r="D330" s="56">
        <v>3885</v>
      </c>
    </row>
    <row r="331" spans="1:4">
      <c r="A331" s="14"/>
      <c r="B331" s="104"/>
      <c r="C331" s="26" t="s">
        <v>69</v>
      </c>
      <c r="D331" s="56">
        <v>3885</v>
      </c>
    </row>
    <row r="332" spans="1:4">
      <c r="A332" s="14"/>
      <c r="B332" s="104"/>
      <c r="C332" s="26" t="s">
        <v>46</v>
      </c>
      <c r="D332" s="56">
        <v>0</v>
      </c>
    </row>
    <row r="333" spans="1:4">
      <c r="A333" s="14"/>
      <c r="B333" s="104"/>
      <c r="C333" s="26" t="s">
        <v>47</v>
      </c>
      <c r="D333" s="56">
        <v>104</v>
      </c>
    </row>
    <row r="334" spans="1:4">
      <c r="A334" s="14"/>
      <c r="B334" s="104"/>
      <c r="C334" s="26" t="s">
        <v>48</v>
      </c>
      <c r="D334" s="56">
        <v>104</v>
      </c>
    </row>
    <row r="335" spans="1:4">
      <c r="A335" s="14"/>
      <c r="B335" s="104"/>
      <c r="C335" s="26" t="s">
        <v>52</v>
      </c>
      <c r="D335" s="56">
        <v>104</v>
      </c>
    </row>
    <row r="336" spans="1:4">
      <c r="A336" s="14"/>
      <c r="B336" s="104"/>
      <c r="C336" s="26" t="s">
        <v>49</v>
      </c>
      <c r="D336" s="56">
        <v>1500</v>
      </c>
    </row>
    <row r="337" spans="1:4">
      <c r="A337" s="14"/>
      <c r="B337" s="104"/>
      <c r="C337" s="26" t="s">
        <v>50</v>
      </c>
      <c r="D337" s="56">
        <v>3220</v>
      </c>
    </row>
    <row r="338" spans="1:4">
      <c r="A338" s="14"/>
      <c r="B338" s="104"/>
      <c r="C338" s="26" t="s">
        <v>70</v>
      </c>
      <c r="D338" s="56">
        <v>3000</v>
      </c>
    </row>
    <row r="339" spans="1:4">
      <c r="A339" s="14"/>
      <c r="B339" s="104"/>
      <c r="C339" s="26" t="s">
        <v>71</v>
      </c>
      <c r="D339" s="56">
        <v>220</v>
      </c>
    </row>
    <row r="340" spans="1:4">
      <c r="A340" s="14"/>
      <c r="B340" s="104"/>
      <c r="C340" s="22"/>
      <c r="D340" s="56"/>
    </row>
    <row r="341" spans="1:4">
      <c r="A341" s="14"/>
      <c r="B341" s="104"/>
      <c r="C341" s="22"/>
      <c r="D341" s="56"/>
    </row>
    <row r="342" spans="1:4">
      <c r="A342" s="14"/>
      <c r="B342" s="104"/>
      <c r="C342" s="22"/>
      <c r="D342" s="56"/>
    </row>
    <row r="343" spans="1:4">
      <c r="A343" s="14"/>
      <c r="B343" s="104"/>
      <c r="C343" s="22"/>
      <c r="D343" s="56"/>
    </row>
    <row r="344" spans="1:4">
      <c r="A344" s="13" t="s">
        <v>24</v>
      </c>
      <c r="B344" s="104">
        <f>SUM(B345:B351)</f>
        <v>80764</v>
      </c>
      <c r="C344" s="15" t="s">
        <v>29</v>
      </c>
      <c r="D344" s="57">
        <f>SUM(D345:D351)</f>
        <v>31117</v>
      </c>
    </row>
    <row r="345" spans="1:4">
      <c r="A345" s="17" t="s">
        <v>10</v>
      </c>
      <c r="B345" s="104">
        <v>80764</v>
      </c>
      <c r="C345" s="16" t="s">
        <v>25</v>
      </c>
      <c r="D345" s="52">
        <v>31117</v>
      </c>
    </row>
    <row r="346" spans="1:4">
      <c r="A346" s="25" t="s">
        <v>51</v>
      </c>
      <c r="B346" s="104"/>
      <c r="C346" s="16"/>
      <c r="D346" s="52"/>
    </row>
    <row r="347" spans="1:4">
      <c r="A347" s="18" t="s">
        <v>11</v>
      </c>
      <c r="B347" s="104"/>
      <c r="C347" s="17" t="s">
        <v>1</v>
      </c>
      <c r="D347" s="52"/>
    </row>
    <row r="348" spans="1:4">
      <c r="A348" s="18" t="s">
        <v>12</v>
      </c>
      <c r="B348" s="104"/>
      <c r="C348" s="17" t="s">
        <v>2</v>
      </c>
      <c r="D348" s="52"/>
    </row>
    <row r="349" spans="1:4">
      <c r="A349" s="18" t="s">
        <v>13</v>
      </c>
      <c r="B349" s="104"/>
      <c r="C349" s="17" t="s">
        <v>26</v>
      </c>
      <c r="D349" s="52"/>
    </row>
    <row r="350" spans="1:4">
      <c r="A350" s="18" t="s">
        <v>14</v>
      </c>
      <c r="B350" s="104"/>
      <c r="C350" s="18" t="s">
        <v>3</v>
      </c>
      <c r="D350" s="52"/>
    </row>
    <row r="351" spans="1:4">
      <c r="A351" s="18" t="s">
        <v>15</v>
      </c>
      <c r="B351" s="104"/>
      <c r="C351" s="18" t="s">
        <v>4</v>
      </c>
      <c r="D351" s="52"/>
    </row>
    <row r="352" spans="1:4">
      <c r="A352" s="19" t="s">
        <v>27</v>
      </c>
      <c r="B352" s="104">
        <f>B344+B5</f>
        <v>144064</v>
      </c>
      <c r="C352" s="19" t="s">
        <v>28</v>
      </c>
      <c r="D352" s="52">
        <f>SUM(D344,D5)</f>
        <v>144064</v>
      </c>
    </row>
    <row r="353" spans="1:4">
      <c r="A353" s="23"/>
      <c r="B353" s="105"/>
      <c r="C353" s="23"/>
      <c r="D353" s="58"/>
    </row>
    <row r="354" spans="1:4">
      <c r="A354" s="23"/>
      <c r="B354" s="105"/>
      <c r="C354" s="23"/>
      <c r="D354" s="58"/>
    </row>
    <row r="355" spans="1:4">
      <c r="A355" s="23"/>
      <c r="B355" s="105"/>
      <c r="C355" s="23"/>
      <c r="D355" s="58"/>
    </row>
    <row r="356" spans="1:4">
      <c r="A356" s="23"/>
      <c r="B356" s="105"/>
      <c r="C356" s="23"/>
      <c r="D356" s="58"/>
    </row>
    <row r="357" spans="1:4">
      <c r="A357" s="23"/>
      <c r="B357" s="105"/>
      <c r="C357" s="23"/>
      <c r="D357" s="58"/>
    </row>
    <row r="358" spans="1:4">
      <c r="A358" s="23"/>
      <c r="B358" s="105"/>
      <c r="C358" s="23"/>
      <c r="D358" s="58"/>
    </row>
    <row r="359" spans="1:4">
      <c r="A359" s="23"/>
      <c r="B359" s="105"/>
      <c r="C359" s="23"/>
      <c r="D359" s="58"/>
    </row>
    <row r="360" spans="1:4">
      <c r="A360" s="23"/>
      <c r="B360" s="105"/>
      <c r="C360" s="23"/>
      <c r="D360" s="58"/>
    </row>
    <row r="361" spans="1:4">
      <c r="A361" s="23"/>
      <c r="B361" s="105"/>
      <c r="C361" s="23"/>
      <c r="D361" s="58"/>
    </row>
    <row r="362" spans="1:4">
      <c r="A362" s="23"/>
      <c r="B362" s="105"/>
      <c r="C362" s="23"/>
      <c r="D362" s="58"/>
    </row>
    <row r="363" spans="1:4">
      <c r="A363" s="23"/>
      <c r="B363" s="105"/>
      <c r="C363" s="23"/>
      <c r="D363" s="58"/>
    </row>
    <row r="364" spans="1:4">
      <c r="A364" s="23"/>
      <c r="B364" s="105"/>
      <c r="C364" s="23"/>
      <c r="D364" s="58"/>
    </row>
    <row r="365" spans="1:4">
      <c r="A365" s="23"/>
      <c r="B365" s="105"/>
      <c r="C365" s="23"/>
      <c r="D365" s="58"/>
    </row>
    <row r="366" spans="1:4">
      <c r="A366" s="23"/>
      <c r="B366" s="105"/>
      <c r="C366" s="23"/>
      <c r="D366" s="58"/>
    </row>
    <row r="367" spans="1:4">
      <c r="A367" s="23"/>
      <c r="B367" s="105"/>
      <c r="C367" s="23"/>
      <c r="D367" s="58"/>
    </row>
    <row r="368" spans="1:4">
      <c r="A368" s="23"/>
      <c r="B368" s="105"/>
      <c r="C368" s="23"/>
      <c r="D368" s="58"/>
    </row>
    <row r="369" spans="1:4">
      <c r="A369" s="23"/>
      <c r="B369" s="105"/>
      <c r="C369" s="23"/>
      <c r="D369" s="58"/>
    </row>
    <row r="370" spans="1:4">
      <c r="A370" s="23"/>
      <c r="B370" s="105"/>
      <c r="C370" s="23"/>
      <c r="D370" s="58"/>
    </row>
    <row r="371" spans="1:4">
      <c r="A371" s="23"/>
      <c r="B371" s="105"/>
      <c r="C371" s="23"/>
      <c r="D371" s="58"/>
    </row>
    <row r="372" spans="1:4">
      <c r="A372" s="23"/>
      <c r="B372" s="105"/>
      <c r="C372" s="23"/>
      <c r="D372" s="58"/>
    </row>
    <row r="373" spans="1:4">
      <c r="A373" s="23"/>
      <c r="B373" s="105"/>
      <c r="C373" s="23"/>
      <c r="D373" s="58"/>
    </row>
    <row r="374" spans="1:4">
      <c r="A374" s="23"/>
      <c r="B374" s="105"/>
      <c r="C374" s="23"/>
      <c r="D374" s="58"/>
    </row>
    <row r="375" spans="1:4">
      <c r="A375" s="23"/>
      <c r="B375" s="105"/>
      <c r="C375" s="23"/>
      <c r="D375" s="58"/>
    </row>
    <row r="376" spans="1:4">
      <c r="A376" s="23"/>
      <c r="B376" s="105"/>
      <c r="C376" s="23"/>
      <c r="D376" s="58"/>
    </row>
    <row r="377" spans="1:4">
      <c r="A377" s="23"/>
      <c r="B377" s="105"/>
      <c r="C377" s="23"/>
      <c r="D377" s="58"/>
    </row>
  </sheetData>
  <mergeCells count="3">
    <mergeCell ref="A1:D1"/>
    <mergeCell ref="A3:B3"/>
    <mergeCell ref="C3:D3"/>
  </mergeCells>
  <phoneticPr fontId="5" type="noConversion"/>
  <printOptions horizontalCentered="1"/>
  <pageMargins left="0.23622047244094491" right="0.15748031496062992" top="0.19685039370078741" bottom="0.35433070866141736" header="0.51181102362204722" footer="0.51181102362204722"/>
  <pageSetup paperSize="9" scale="80" fitToHeight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D11" sqref="D11"/>
    </sheetView>
  </sheetViews>
  <sheetFormatPr defaultRowHeight="15.6"/>
  <cols>
    <col min="1" max="1" width="34.19921875" style="122" bestFit="1" customWidth="1"/>
    <col min="2" max="3" width="9.5" style="122" bestFit="1" customWidth="1"/>
    <col min="4" max="4" width="8.59765625" style="122" bestFit="1" customWidth="1"/>
    <col min="5" max="16384" width="8.796875" style="122"/>
  </cols>
  <sheetData>
    <row r="1" spans="1:4" ht="22.2">
      <c r="A1" s="143" t="s">
        <v>628</v>
      </c>
      <c r="B1" s="143"/>
      <c r="C1" s="143"/>
      <c r="D1" s="143"/>
    </row>
    <row r="2" spans="1:4">
      <c r="A2" s="107"/>
      <c r="B2" s="108"/>
      <c r="C2" s="108"/>
      <c r="D2" s="123" t="s">
        <v>5</v>
      </c>
    </row>
    <row r="3" spans="1:4">
      <c r="A3" s="144" t="s">
        <v>433</v>
      </c>
      <c r="B3" s="146" t="s">
        <v>641</v>
      </c>
      <c r="C3" s="146"/>
      <c r="D3" s="146"/>
    </row>
    <row r="4" spans="1:4">
      <c r="A4" s="145"/>
      <c r="B4" s="124" t="s">
        <v>434</v>
      </c>
      <c r="C4" s="124" t="s">
        <v>435</v>
      </c>
      <c r="D4" s="124" t="s">
        <v>436</v>
      </c>
    </row>
    <row r="5" spans="1:4">
      <c r="A5" s="109" t="s">
        <v>437</v>
      </c>
      <c r="B5" s="110">
        <f t="shared" ref="B5:D5" si="0">SUM(B6,B7,B28,B31,B32,B33)</f>
        <v>144064</v>
      </c>
      <c r="C5" s="110">
        <f t="shared" si="0"/>
        <v>113809</v>
      </c>
      <c r="D5" s="110">
        <f t="shared" si="0"/>
        <v>30255</v>
      </c>
    </row>
    <row r="6" spans="1:4">
      <c r="A6" s="111" t="s">
        <v>594</v>
      </c>
      <c r="B6" s="112">
        <f t="shared" ref="B6:B27" si="1">SUM(C6:D6)</f>
        <v>63300</v>
      </c>
      <c r="C6" s="112">
        <v>48800</v>
      </c>
      <c r="D6" s="112">
        <v>14500</v>
      </c>
    </row>
    <row r="7" spans="1:4">
      <c r="A7" s="113" t="s">
        <v>438</v>
      </c>
      <c r="B7" s="112">
        <f t="shared" si="1"/>
        <v>80764</v>
      </c>
      <c r="C7" s="114">
        <f>SUM(C8:C27)</f>
        <v>65009</v>
      </c>
      <c r="D7" s="114">
        <f>SUM(D8:D27)</f>
        <v>15755</v>
      </c>
    </row>
    <row r="8" spans="1:4">
      <c r="A8" s="113" t="s">
        <v>595</v>
      </c>
      <c r="B8" s="112">
        <f t="shared" si="1"/>
        <v>5245</v>
      </c>
      <c r="C8" s="114">
        <v>2538</v>
      </c>
      <c r="D8" s="114">
        <v>2707</v>
      </c>
    </row>
    <row r="9" spans="1:4">
      <c r="A9" s="113" t="s">
        <v>596</v>
      </c>
      <c r="B9" s="112">
        <f t="shared" si="1"/>
        <v>1486</v>
      </c>
      <c r="C9" s="115">
        <v>1486</v>
      </c>
      <c r="D9" s="115"/>
    </row>
    <row r="10" spans="1:4">
      <c r="A10" s="113" t="s">
        <v>597</v>
      </c>
      <c r="B10" s="112">
        <f t="shared" si="1"/>
        <v>32189</v>
      </c>
      <c r="C10" s="115">
        <v>27576</v>
      </c>
      <c r="D10" s="115">
        <v>4613</v>
      </c>
    </row>
    <row r="11" spans="1:4">
      <c r="A11" s="116" t="s">
        <v>598</v>
      </c>
      <c r="B11" s="112">
        <f t="shared" si="1"/>
        <v>2333</v>
      </c>
      <c r="C11" s="115">
        <v>2333</v>
      </c>
      <c r="D11" s="115"/>
    </row>
    <row r="12" spans="1:4">
      <c r="A12" s="113" t="s">
        <v>599</v>
      </c>
      <c r="B12" s="112">
        <f t="shared" si="1"/>
        <v>15210</v>
      </c>
      <c r="C12" s="115">
        <v>10307</v>
      </c>
      <c r="D12" s="115">
        <v>4903</v>
      </c>
    </row>
    <row r="13" spans="1:4">
      <c r="A13" s="116" t="s">
        <v>600</v>
      </c>
      <c r="B13" s="112">
        <f t="shared" si="1"/>
        <v>10503</v>
      </c>
      <c r="C13" s="115">
        <v>6971</v>
      </c>
      <c r="D13" s="115">
        <v>3532</v>
      </c>
    </row>
    <row r="14" spans="1:4">
      <c r="A14" s="116" t="s">
        <v>601</v>
      </c>
      <c r="B14" s="112">
        <f t="shared" si="1"/>
        <v>1807</v>
      </c>
      <c r="C14" s="115">
        <v>1807</v>
      </c>
      <c r="D14" s="115"/>
    </row>
    <row r="15" spans="1:4">
      <c r="A15" s="116" t="s">
        <v>602</v>
      </c>
      <c r="B15" s="112">
        <f t="shared" si="1"/>
        <v>0</v>
      </c>
      <c r="C15" s="115"/>
      <c r="D15" s="115"/>
    </row>
    <row r="16" spans="1:4">
      <c r="A16" s="116" t="s">
        <v>603</v>
      </c>
      <c r="B16" s="112">
        <f t="shared" si="1"/>
        <v>0</v>
      </c>
      <c r="C16" s="115"/>
      <c r="D16" s="115"/>
    </row>
    <row r="17" spans="1:4">
      <c r="A17" s="116" t="s">
        <v>604</v>
      </c>
      <c r="B17" s="112">
        <f t="shared" si="1"/>
        <v>239</v>
      </c>
      <c r="C17" s="115">
        <v>239</v>
      </c>
      <c r="D17" s="115"/>
    </row>
    <row r="18" spans="1:4">
      <c r="A18" s="116" t="s">
        <v>605</v>
      </c>
      <c r="B18" s="112">
        <f t="shared" si="1"/>
        <v>0</v>
      </c>
      <c r="C18" s="115"/>
      <c r="D18" s="115"/>
    </row>
    <row r="19" spans="1:4">
      <c r="A19" s="116" t="s">
        <v>606</v>
      </c>
      <c r="B19" s="112">
        <f t="shared" si="1"/>
        <v>0</v>
      </c>
      <c r="C19" s="115"/>
      <c r="D19" s="115"/>
    </row>
    <row r="20" spans="1:4">
      <c r="A20" s="116" t="s">
        <v>607</v>
      </c>
      <c r="B20" s="112">
        <f t="shared" si="1"/>
        <v>0</v>
      </c>
      <c r="C20" s="115"/>
      <c r="D20" s="115"/>
    </row>
    <row r="21" spans="1:4">
      <c r="A21" s="116" t="s">
        <v>608</v>
      </c>
      <c r="B21" s="112">
        <f t="shared" si="1"/>
        <v>0</v>
      </c>
      <c r="C21" s="115"/>
      <c r="D21" s="115"/>
    </row>
    <row r="22" spans="1:4">
      <c r="A22" s="116" t="s">
        <v>609</v>
      </c>
      <c r="B22" s="112">
        <f t="shared" si="1"/>
        <v>4359</v>
      </c>
      <c r="C22" s="115">
        <v>4359</v>
      </c>
      <c r="D22" s="115"/>
    </row>
    <row r="23" spans="1:4">
      <c r="A23" s="117" t="s">
        <v>610</v>
      </c>
      <c r="B23" s="112">
        <f t="shared" si="1"/>
        <v>533</v>
      </c>
      <c r="C23" s="115">
        <v>533</v>
      </c>
      <c r="D23" s="115"/>
    </row>
    <row r="24" spans="1:4">
      <c r="A24" s="116" t="s">
        <v>611</v>
      </c>
      <c r="B24" s="112">
        <f t="shared" si="1"/>
        <v>6860</v>
      </c>
      <c r="C24" s="115">
        <v>6860</v>
      </c>
      <c r="D24" s="115"/>
    </row>
    <row r="25" spans="1:4">
      <c r="A25" s="116" t="s">
        <v>612</v>
      </c>
      <c r="B25" s="112">
        <f t="shared" si="1"/>
        <v>0</v>
      </c>
      <c r="C25" s="115"/>
      <c r="D25" s="115"/>
    </row>
    <row r="26" spans="1:4">
      <c r="A26" s="116" t="s">
        <v>613</v>
      </c>
      <c r="B26" s="112">
        <f t="shared" si="1"/>
        <v>0</v>
      </c>
      <c r="C26" s="115"/>
      <c r="D26" s="115"/>
    </row>
    <row r="27" spans="1:4">
      <c r="A27" s="113" t="s">
        <v>614</v>
      </c>
      <c r="B27" s="112">
        <f t="shared" si="1"/>
        <v>0</v>
      </c>
      <c r="C27" s="112"/>
      <c r="D27" s="112"/>
    </row>
    <row r="28" spans="1:4">
      <c r="A28" s="111" t="s">
        <v>615</v>
      </c>
      <c r="B28" s="112">
        <f t="shared" ref="B28:D28" si="2">SUM(B29:B30)</f>
        <v>0</v>
      </c>
      <c r="C28" s="112">
        <f t="shared" si="2"/>
        <v>0</v>
      </c>
      <c r="D28" s="112">
        <f t="shared" si="2"/>
        <v>0</v>
      </c>
    </row>
    <row r="29" spans="1:4">
      <c r="A29" s="111" t="s">
        <v>616</v>
      </c>
      <c r="B29" s="112">
        <f>SUM(C29:D29)</f>
        <v>0</v>
      </c>
      <c r="C29" s="112"/>
      <c r="D29" s="112"/>
    </row>
    <row r="30" spans="1:4">
      <c r="A30" s="111" t="s">
        <v>617</v>
      </c>
      <c r="B30" s="112">
        <f>SUM(C30:D30)</f>
        <v>0</v>
      </c>
      <c r="C30" s="112"/>
      <c r="D30" s="112"/>
    </row>
    <row r="31" spans="1:4">
      <c r="A31" s="113" t="s">
        <v>618</v>
      </c>
      <c r="B31" s="112">
        <f>SUM(C31:D31)</f>
        <v>0</v>
      </c>
      <c r="C31" s="112"/>
      <c r="D31" s="112"/>
    </row>
    <row r="32" spans="1:4">
      <c r="A32" s="113" t="s">
        <v>619</v>
      </c>
      <c r="B32" s="112">
        <f>SUM(C32:D32)</f>
        <v>0</v>
      </c>
      <c r="C32" s="112"/>
      <c r="D32" s="112"/>
    </row>
    <row r="33" spans="1:4">
      <c r="A33" s="113" t="s">
        <v>620</v>
      </c>
      <c r="B33" s="112">
        <f>SUM(C33:D33)</f>
        <v>0</v>
      </c>
      <c r="C33" s="112"/>
      <c r="D33" s="112"/>
    </row>
    <row r="34" spans="1:4">
      <c r="A34" s="118" t="s">
        <v>439</v>
      </c>
      <c r="B34" s="110">
        <f>SUM(B35,B36,B40,B41)</f>
        <v>144064</v>
      </c>
      <c r="C34" s="110">
        <f>SUM(C35,C36,C41)</f>
        <v>113809</v>
      </c>
      <c r="D34" s="110">
        <f>SUM(D35,D36,D41)</f>
        <v>30255</v>
      </c>
    </row>
    <row r="35" spans="1:4">
      <c r="A35" s="113" t="s">
        <v>621</v>
      </c>
      <c r="B35" s="119">
        <f t="shared" ref="B35:D35" si="3">B5-B36-B41-B42-B40</f>
        <v>112947</v>
      </c>
      <c r="C35" s="119">
        <f t="shared" si="3"/>
        <v>94755</v>
      </c>
      <c r="D35" s="119">
        <f t="shared" si="3"/>
        <v>18192</v>
      </c>
    </row>
    <row r="36" spans="1:4">
      <c r="A36" s="120" t="s">
        <v>440</v>
      </c>
      <c r="B36" s="110">
        <f t="shared" ref="B36:D36" si="4">SUM(B37:B39)</f>
        <v>31117</v>
      </c>
      <c r="C36" s="110">
        <f t="shared" si="4"/>
        <v>19054</v>
      </c>
      <c r="D36" s="110">
        <f t="shared" si="4"/>
        <v>12063</v>
      </c>
    </row>
    <row r="37" spans="1:4">
      <c r="A37" s="120" t="s">
        <v>622</v>
      </c>
      <c r="B37" s="112">
        <f>SUM(C37:D37)</f>
        <v>22284</v>
      </c>
      <c r="C37" s="112">
        <v>13542</v>
      </c>
      <c r="D37" s="112">
        <v>8742</v>
      </c>
    </row>
    <row r="38" spans="1:4">
      <c r="A38" s="120" t="s">
        <v>623</v>
      </c>
      <c r="B38" s="112">
        <f>SUM(C38:D38)</f>
        <v>8809</v>
      </c>
      <c r="C38" s="112">
        <v>5488</v>
      </c>
      <c r="D38" s="112">
        <v>3321</v>
      </c>
    </row>
    <row r="39" spans="1:4">
      <c r="A39" s="120" t="s">
        <v>624</v>
      </c>
      <c r="B39" s="112">
        <f>SUM(C39:D39)</f>
        <v>24</v>
      </c>
      <c r="C39" s="112">
        <v>24</v>
      </c>
      <c r="D39" s="112"/>
    </row>
    <row r="40" spans="1:4">
      <c r="A40" s="120" t="s">
        <v>625</v>
      </c>
      <c r="B40" s="112">
        <f>SUM(C40:D40)</f>
        <v>0</v>
      </c>
      <c r="C40" s="112"/>
      <c r="D40" s="112"/>
    </row>
    <row r="41" spans="1:4">
      <c r="A41" s="120" t="s">
        <v>626</v>
      </c>
      <c r="B41" s="112">
        <f>SUM(C41:D41)</f>
        <v>0</v>
      </c>
      <c r="C41" s="112"/>
      <c r="D41" s="112"/>
    </row>
    <row r="42" spans="1:4">
      <c r="A42" s="121" t="s">
        <v>627</v>
      </c>
      <c r="B42" s="110">
        <f t="shared" ref="B42:D42" si="5">SUM(B43:B44)</f>
        <v>0</v>
      </c>
      <c r="C42" s="110">
        <f t="shared" si="5"/>
        <v>0</v>
      </c>
      <c r="D42" s="110">
        <f t="shared" si="5"/>
        <v>0</v>
      </c>
    </row>
    <row r="43" spans="1:4">
      <c r="A43" s="111" t="s">
        <v>616</v>
      </c>
      <c r="B43" s="112">
        <f>SUM(C43:D43)</f>
        <v>0</v>
      </c>
      <c r="C43" s="112"/>
      <c r="D43" s="112"/>
    </row>
    <row r="44" spans="1:4">
      <c r="A44" s="111" t="s">
        <v>617</v>
      </c>
      <c r="B44" s="112">
        <f>SUM(C44:D44)</f>
        <v>0</v>
      </c>
      <c r="C44" s="112"/>
      <c r="D44" s="112"/>
    </row>
  </sheetData>
  <mergeCells count="3">
    <mergeCell ref="A1:D1"/>
    <mergeCell ref="A3:A4"/>
    <mergeCell ref="B3:D3"/>
  </mergeCells>
  <phoneticPr fontId="3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32"/>
  <sheetViews>
    <sheetView workbookViewId="0">
      <selection activeCell="A2" sqref="A2"/>
    </sheetView>
  </sheetViews>
  <sheetFormatPr defaultColWidth="8.69921875" defaultRowHeight="15.6"/>
  <cols>
    <col min="1" max="1" width="50.09765625" style="70" bestFit="1" customWidth="1"/>
    <col min="2" max="2" width="12.3984375" style="73" bestFit="1" customWidth="1"/>
    <col min="3" max="16384" width="8.69921875" style="67"/>
  </cols>
  <sheetData>
    <row r="1" spans="1:2" ht="25.2">
      <c r="A1" s="147" t="s">
        <v>633</v>
      </c>
      <c r="B1" s="147"/>
    </row>
    <row r="2" spans="1:2">
      <c r="A2" s="68"/>
      <c r="B2" s="71" t="s">
        <v>442</v>
      </c>
    </row>
    <row r="3" spans="1:2">
      <c r="A3" s="69" t="s">
        <v>86</v>
      </c>
      <c r="B3" s="72" t="s">
        <v>241</v>
      </c>
    </row>
    <row r="4" spans="1:2">
      <c r="A4" s="99" t="s">
        <v>629</v>
      </c>
      <c r="B4" s="100">
        <v>94755</v>
      </c>
    </row>
    <row r="5" spans="1:2">
      <c r="A5" s="101" t="s">
        <v>630</v>
      </c>
      <c r="B5" s="100">
        <v>9924</v>
      </c>
    </row>
    <row r="6" spans="1:2">
      <c r="A6" s="101" t="s">
        <v>631</v>
      </c>
      <c r="B6" s="100">
        <v>139</v>
      </c>
    </row>
    <row r="7" spans="1:2">
      <c r="A7" s="101" t="s">
        <v>244</v>
      </c>
      <c r="B7" s="100">
        <v>139</v>
      </c>
    </row>
    <row r="8" spans="1:2">
      <c r="A8" s="101" t="s">
        <v>245</v>
      </c>
      <c r="B8" s="100">
        <v>121</v>
      </c>
    </row>
    <row r="9" spans="1:2">
      <c r="A9" s="101" t="s">
        <v>246</v>
      </c>
      <c r="B9" s="100">
        <v>121</v>
      </c>
    </row>
    <row r="10" spans="1:2">
      <c r="A10" s="101" t="s">
        <v>247</v>
      </c>
      <c r="B10" s="100">
        <v>430</v>
      </c>
    </row>
    <row r="11" spans="1:2">
      <c r="A11" s="101" t="s">
        <v>248</v>
      </c>
      <c r="B11" s="100">
        <v>245</v>
      </c>
    </row>
    <row r="12" spans="1:2">
      <c r="A12" s="101" t="s">
        <v>249</v>
      </c>
      <c r="B12" s="100">
        <v>20</v>
      </c>
    </row>
    <row r="13" spans="1:2">
      <c r="A13" s="101" t="s">
        <v>250</v>
      </c>
      <c r="B13" s="100">
        <v>50</v>
      </c>
    </row>
    <row r="14" spans="1:2">
      <c r="A14" s="101" t="s">
        <v>251</v>
      </c>
      <c r="B14" s="100">
        <v>104</v>
      </c>
    </row>
    <row r="15" spans="1:2">
      <c r="A15" s="101" t="s">
        <v>252</v>
      </c>
      <c r="B15" s="100">
        <v>11</v>
      </c>
    </row>
    <row r="16" spans="1:2">
      <c r="A16" s="101" t="s">
        <v>253</v>
      </c>
      <c r="B16" s="100">
        <v>182</v>
      </c>
    </row>
    <row r="17" spans="1:2">
      <c r="A17" s="101" t="s">
        <v>254</v>
      </c>
      <c r="B17" s="100">
        <v>171</v>
      </c>
    </row>
    <row r="18" spans="1:2">
      <c r="A18" s="101" t="s">
        <v>510</v>
      </c>
      <c r="B18" s="100">
        <v>11</v>
      </c>
    </row>
    <row r="19" spans="1:2">
      <c r="A19" s="101" t="s">
        <v>255</v>
      </c>
      <c r="B19" s="100">
        <v>59</v>
      </c>
    </row>
    <row r="20" spans="1:2">
      <c r="A20" s="101" t="s">
        <v>256</v>
      </c>
      <c r="B20" s="100">
        <v>40</v>
      </c>
    </row>
    <row r="21" spans="1:2">
      <c r="A21" s="101" t="s">
        <v>511</v>
      </c>
      <c r="B21" s="100">
        <v>19</v>
      </c>
    </row>
    <row r="22" spans="1:2">
      <c r="A22" s="101" t="s">
        <v>257</v>
      </c>
      <c r="B22" s="100">
        <v>280</v>
      </c>
    </row>
    <row r="23" spans="1:2">
      <c r="A23" s="101" t="s">
        <v>258</v>
      </c>
      <c r="B23" s="100">
        <v>142</v>
      </c>
    </row>
    <row r="24" spans="1:2">
      <c r="A24" s="101" t="s">
        <v>259</v>
      </c>
      <c r="B24" s="100">
        <v>139</v>
      </c>
    </row>
    <row r="25" spans="1:2">
      <c r="A25" s="101" t="s">
        <v>262</v>
      </c>
      <c r="B25" s="100">
        <v>122</v>
      </c>
    </row>
    <row r="26" spans="1:2">
      <c r="A26" s="101" t="s">
        <v>263</v>
      </c>
      <c r="B26" s="100">
        <v>122</v>
      </c>
    </row>
    <row r="27" spans="1:2">
      <c r="A27" s="101" t="s">
        <v>264</v>
      </c>
      <c r="B27" s="100">
        <v>307</v>
      </c>
    </row>
    <row r="28" spans="1:2">
      <c r="A28" s="101" t="s">
        <v>265</v>
      </c>
      <c r="B28" s="100">
        <v>307</v>
      </c>
    </row>
    <row r="29" spans="1:2">
      <c r="A29" s="101" t="s">
        <v>266</v>
      </c>
      <c r="B29" s="100">
        <v>100</v>
      </c>
    </row>
    <row r="30" spans="1:2">
      <c r="A30" s="101" t="s">
        <v>267</v>
      </c>
      <c r="B30" s="100">
        <v>100</v>
      </c>
    </row>
    <row r="31" spans="1:2">
      <c r="A31" s="101" t="s">
        <v>268</v>
      </c>
      <c r="B31" s="100">
        <v>30</v>
      </c>
    </row>
    <row r="32" spans="1:2">
      <c r="A32" s="101" t="s">
        <v>269</v>
      </c>
      <c r="B32" s="100">
        <v>30</v>
      </c>
    </row>
    <row r="33" spans="1:2">
      <c r="A33" s="101" t="s">
        <v>270</v>
      </c>
      <c r="B33" s="100">
        <v>25</v>
      </c>
    </row>
    <row r="34" spans="1:2">
      <c r="A34" s="101" t="s">
        <v>271</v>
      </c>
      <c r="B34" s="100">
        <v>25</v>
      </c>
    </row>
    <row r="35" spans="1:2">
      <c r="A35" s="101" t="s">
        <v>272</v>
      </c>
      <c r="B35" s="100">
        <v>14</v>
      </c>
    </row>
    <row r="36" spans="1:2">
      <c r="A36" s="101" t="s">
        <v>273</v>
      </c>
      <c r="B36" s="100">
        <v>14</v>
      </c>
    </row>
    <row r="37" spans="1:2">
      <c r="A37" s="101" t="s">
        <v>274</v>
      </c>
      <c r="B37" s="100">
        <v>68</v>
      </c>
    </row>
    <row r="38" spans="1:2">
      <c r="A38" s="101" t="s">
        <v>275</v>
      </c>
      <c r="B38" s="100">
        <v>61</v>
      </c>
    </row>
    <row r="39" spans="1:2">
      <c r="A39" s="101" t="s">
        <v>276</v>
      </c>
      <c r="B39" s="100">
        <v>8</v>
      </c>
    </row>
    <row r="40" spans="1:2">
      <c r="A40" s="101" t="s">
        <v>277</v>
      </c>
      <c r="B40" s="100">
        <v>126</v>
      </c>
    </row>
    <row r="41" spans="1:2">
      <c r="A41" s="101" t="s">
        <v>632</v>
      </c>
      <c r="B41" s="100">
        <v>122</v>
      </c>
    </row>
    <row r="42" spans="1:2">
      <c r="A42" s="101" t="s">
        <v>514</v>
      </c>
      <c r="B42" s="100">
        <v>5</v>
      </c>
    </row>
    <row r="43" spans="1:2">
      <c r="A43" s="101" t="s">
        <v>279</v>
      </c>
      <c r="B43" s="100">
        <v>173</v>
      </c>
    </row>
    <row r="44" spans="1:2">
      <c r="A44" s="101" t="s">
        <v>280</v>
      </c>
      <c r="B44" s="100">
        <v>134</v>
      </c>
    </row>
    <row r="45" spans="1:2">
      <c r="A45" s="101" t="s">
        <v>515</v>
      </c>
      <c r="B45" s="100">
        <v>39</v>
      </c>
    </row>
    <row r="46" spans="1:2">
      <c r="A46" s="101" t="s">
        <v>281</v>
      </c>
      <c r="B46" s="100">
        <v>78</v>
      </c>
    </row>
    <row r="47" spans="1:2">
      <c r="A47" s="101" t="s">
        <v>282</v>
      </c>
      <c r="B47" s="100">
        <v>63</v>
      </c>
    </row>
    <row r="48" spans="1:2">
      <c r="A48" s="101" t="s">
        <v>517</v>
      </c>
      <c r="B48" s="100">
        <v>15</v>
      </c>
    </row>
    <row r="49" spans="1:2">
      <c r="A49" s="101" t="s">
        <v>283</v>
      </c>
      <c r="B49" s="100">
        <v>30</v>
      </c>
    </row>
    <row r="50" spans="1:2">
      <c r="A50" s="101" t="s">
        <v>284</v>
      </c>
      <c r="B50" s="100">
        <v>30</v>
      </c>
    </row>
    <row r="51" spans="1:2">
      <c r="A51" s="101" t="s">
        <v>285</v>
      </c>
      <c r="B51" s="100">
        <v>145</v>
      </c>
    </row>
    <row r="52" spans="1:2">
      <c r="A52" s="101" t="s">
        <v>286</v>
      </c>
      <c r="B52" s="100">
        <v>145</v>
      </c>
    </row>
    <row r="53" spans="1:2">
      <c r="A53" s="101" t="s">
        <v>521</v>
      </c>
      <c r="B53" s="100">
        <v>711</v>
      </c>
    </row>
    <row r="54" spans="1:2">
      <c r="A54" s="101" t="s">
        <v>522</v>
      </c>
      <c r="B54" s="100">
        <v>525</v>
      </c>
    </row>
    <row r="55" spans="1:2">
      <c r="A55" s="101" t="s">
        <v>523</v>
      </c>
      <c r="B55" s="100">
        <v>131</v>
      </c>
    </row>
    <row r="56" spans="1:2">
      <c r="A56" s="101" t="s">
        <v>524</v>
      </c>
      <c r="B56" s="100">
        <v>56</v>
      </c>
    </row>
    <row r="57" spans="1:2">
      <c r="A57" s="101" t="s">
        <v>287</v>
      </c>
      <c r="B57" s="100">
        <v>6783</v>
      </c>
    </row>
    <row r="58" spans="1:2">
      <c r="A58" s="101" t="s">
        <v>288</v>
      </c>
      <c r="B58" s="100">
        <v>6783</v>
      </c>
    </row>
    <row r="59" spans="1:2">
      <c r="A59" s="101" t="s">
        <v>289</v>
      </c>
      <c r="B59" s="100">
        <v>38</v>
      </c>
    </row>
    <row r="60" spans="1:2">
      <c r="A60" s="101" t="s">
        <v>290</v>
      </c>
      <c r="B60" s="100">
        <v>38</v>
      </c>
    </row>
    <row r="61" spans="1:2">
      <c r="A61" s="101" t="s">
        <v>291</v>
      </c>
      <c r="B61" s="100">
        <v>38</v>
      </c>
    </row>
    <row r="62" spans="1:2">
      <c r="A62" s="101" t="s">
        <v>292</v>
      </c>
      <c r="B62" s="100">
        <f>5995+144</f>
        <v>6139</v>
      </c>
    </row>
    <row r="63" spans="1:2">
      <c r="A63" s="101" t="s">
        <v>293</v>
      </c>
      <c r="B63" s="100">
        <f>5375+144</f>
        <v>5519</v>
      </c>
    </row>
    <row r="64" spans="1:2">
      <c r="A64" s="101" t="s">
        <v>294</v>
      </c>
      <c r="B64" s="100">
        <f>5375+144</f>
        <v>5519</v>
      </c>
    </row>
    <row r="65" spans="1:2">
      <c r="A65" s="101" t="s">
        <v>295</v>
      </c>
      <c r="B65" s="100">
        <v>620</v>
      </c>
    </row>
    <row r="66" spans="1:2">
      <c r="A66" s="101" t="s">
        <v>296</v>
      </c>
      <c r="B66" s="100">
        <v>531</v>
      </c>
    </row>
    <row r="67" spans="1:2">
      <c r="A67" s="101" t="s">
        <v>527</v>
      </c>
      <c r="B67" s="100">
        <v>11</v>
      </c>
    </row>
    <row r="68" spans="1:2">
      <c r="A68" s="101" t="s">
        <v>297</v>
      </c>
      <c r="B68" s="100">
        <v>78</v>
      </c>
    </row>
    <row r="69" spans="1:2">
      <c r="A69" s="101" t="s">
        <v>298</v>
      </c>
      <c r="B69" s="100">
        <v>25236</v>
      </c>
    </row>
    <row r="70" spans="1:2">
      <c r="A70" s="101" t="s">
        <v>299</v>
      </c>
      <c r="B70" s="100">
        <v>180</v>
      </c>
    </row>
    <row r="71" spans="1:2">
      <c r="A71" s="101" t="s">
        <v>300</v>
      </c>
      <c r="B71" s="100">
        <v>102</v>
      </c>
    </row>
    <row r="72" spans="1:2">
      <c r="A72" s="101" t="s">
        <v>301</v>
      </c>
      <c r="B72" s="100">
        <v>79</v>
      </c>
    </row>
    <row r="73" spans="1:2">
      <c r="A73" s="101" t="s">
        <v>302</v>
      </c>
      <c r="B73" s="100">
        <v>23748</v>
      </c>
    </row>
    <row r="74" spans="1:2">
      <c r="A74" s="101" t="s">
        <v>303</v>
      </c>
      <c r="B74" s="100">
        <v>1040</v>
      </c>
    </row>
    <row r="75" spans="1:2">
      <c r="A75" s="101" t="s">
        <v>304</v>
      </c>
      <c r="B75" s="100">
        <v>8906</v>
      </c>
    </row>
    <row r="76" spans="1:2">
      <c r="A76" s="101" t="s">
        <v>305</v>
      </c>
      <c r="B76" s="100">
        <v>5645</v>
      </c>
    </row>
    <row r="77" spans="1:2">
      <c r="A77" s="101" t="s">
        <v>306</v>
      </c>
      <c r="B77" s="100">
        <v>3280</v>
      </c>
    </row>
    <row r="78" spans="1:2">
      <c r="A78" s="101" t="s">
        <v>530</v>
      </c>
      <c r="B78" s="100">
        <v>4877</v>
      </c>
    </row>
    <row r="79" spans="1:2">
      <c r="A79" s="101" t="s">
        <v>307</v>
      </c>
      <c r="B79" s="100">
        <v>721</v>
      </c>
    </row>
    <row r="80" spans="1:2">
      <c r="A80" s="101" t="s">
        <v>308</v>
      </c>
      <c r="B80" s="100">
        <v>721</v>
      </c>
    </row>
    <row r="81" spans="1:2">
      <c r="A81" s="101" t="s">
        <v>309</v>
      </c>
      <c r="B81" s="100">
        <v>147</v>
      </c>
    </row>
    <row r="82" spans="1:2">
      <c r="A82" s="101" t="s">
        <v>310</v>
      </c>
      <c r="B82" s="100">
        <v>147</v>
      </c>
    </row>
    <row r="83" spans="1:2">
      <c r="A83" s="101" t="s">
        <v>311</v>
      </c>
      <c r="B83" s="100">
        <v>441</v>
      </c>
    </row>
    <row r="84" spans="1:2">
      <c r="A84" s="101" t="s">
        <v>312</v>
      </c>
      <c r="B84" s="100">
        <v>365</v>
      </c>
    </row>
    <row r="85" spans="1:2">
      <c r="A85" s="101" t="s">
        <v>313</v>
      </c>
      <c r="B85" s="100">
        <v>76</v>
      </c>
    </row>
    <row r="86" spans="1:2">
      <c r="A86" s="101" t="s">
        <v>316</v>
      </c>
      <c r="B86" s="100">
        <v>40</v>
      </c>
    </row>
    <row r="87" spans="1:2">
      <c r="A87" s="101" t="s">
        <v>317</v>
      </c>
      <c r="B87" s="100">
        <v>40</v>
      </c>
    </row>
    <row r="88" spans="1:2">
      <c r="A88" s="101" t="s">
        <v>318</v>
      </c>
      <c r="B88" s="100">
        <v>40</v>
      </c>
    </row>
    <row r="89" spans="1:2">
      <c r="A89" s="101" t="s">
        <v>531</v>
      </c>
      <c r="B89" s="100">
        <v>1733</v>
      </c>
    </row>
    <row r="90" spans="1:2">
      <c r="A90" s="101" t="s">
        <v>532</v>
      </c>
      <c r="B90" s="100">
        <v>165</v>
      </c>
    </row>
    <row r="91" spans="1:2">
      <c r="A91" s="101" t="s">
        <v>319</v>
      </c>
      <c r="B91" s="100">
        <v>118</v>
      </c>
    </row>
    <row r="92" spans="1:2">
      <c r="A92" s="101" t="s">
        <v>320</v>
      </c>
      <c r="B92" s="100">
        <v>47</v>
      </c>
    </row>
    <row r="93" spans="1:2">
      <c r="A93" s="101" t="s">
        <v>321</v>
      </c>
      <c r="B93" s="100">
        <v>11</v>
      </c>
    </row>
    <row r="94" spans="1:2">
      <c r="A94" s="101" t="s">
        <v>322</v>
      </c>
      <c r="B94" s="100">
        <v>11</v>
      </c>
    </row>
    <row r="95" spans="1:2">
      <c r="A95" s="101" t="s">
        <v>323</v>
      </c>
      <c r="B95" s="100">
        <v>24</v>
      </c>
    </row>
    <row r="96" spans="1:2">
      <c r="A96" s="101" t="s">
        <v>324</v>
      </c>
      <c r="B96" s="100">
        <v>24</v>
      </c>
    </row>
    <row r="97" spans="1:2">
      <c r="A97" s="101" t="s">
        <v>535</v>
      </c>
      <c r="B97" s="100">
        <v>33</v>
      </c>
    </row>
    <row r="98" spans="1:2">
      <c r="A98" s="101" t="s">
        <v>536</v>
      </c>
      <c r="B98" s="100">
        <v>33</v>
      </c>
    </row>
    <row r="99" spans="1:2">
      <c r="A99" s="101" t="s">
        <v>537</v>
      </c>
      <c r="B99" s="100">
        <v>1500</v>
      </c>
    </row>
    <row r="100" spans="1:2">
      <c r="A100" s="101" t="s">
        <v>538</v>
      </c>
      <c r="B100" s="100">
        <v>1500</v>
      </c>
    </row>
    <row r="101" spans="1:2">
      <c r="A101" s="101" t="s">
        <v>325</v>
      </c>
      <c r="B101" s="100">
        <v>26038</v>
      </c>
    </row>
    <row r="102" spans="1:2">
      <c r="A102" s="101" t="s">
        <v>326</v>
      </c>
      <c r="B102" s="100">
        <v>1252</v>
      </c>
    </row>
    <row r="103" spans="1:2">
      <c r="A103" s="101" t="s">
        <v>327</v>
      </c>
      <c r="B103" s="100">
        <v>119</v>
      </c>
    </row>
    <row r="104" spans="1:2">
      <c r="A104" s="101" t="s">
        <v>328</v>
      </c>
      <c r="B104" s="100">
        <v>32</v>
      </c>
    </row>
    <row r="105" spans="1:2">
      <c r="A105" s="101" t="s">
        <v>329</v>
      </c>
      <c r="B105" s="100">
        <v>70</v>
      </c>
    </row>
    <row r="106" spans="1:2">
      <c r="A106" s="101" t="s">
        <v>330</v>
      </c>
      <c r="B106" s="100">
        <v>155</v>
      </c>
    </row>
    <row r="107" spans="1:2">
      <c r="A107" s="101" t="s">
        <v>331</v>
      </c>
      <c r="B107" s="100">
        <v>877</v>
      </c>
    </row>
    <row r="108" spans="1:2">
      <c r="A108" s="101" t="s">
        <v>332</v>
      </c>
      <c r="B108" s="100">
        <v>280</v>
      </c>
    </row>
    <row r="109" spans="1:2">
      <c r="A109" s="101" t="s">
        <v>333</v>
      </c>
      <c r="B109" s="100">
        <v>94</v>
      </c>
    </row>
    <row r="110" spans="1:2">
      <c r="A110" s="101" t="s">
        <v>334</v>
      </c>
      <c r="B110" s="100">
        <v>186</v>
      </c>
    </row>
    <row r="111" spans="1:2">
      <c r="A111" s="101" t="s">
        <v>335</v>
      </c>
      <c r="B111" s="100">
        <v>17900</v>
      </c>
    </row>
    <row r="112" spans="1:2">
      <c r="A112" s="101" t="s">
        <v>336</v>
      </c>
      <c r="B112" s="100">
        <v>256</v>
      </c>
    </row>
    <row r="113" spans="1:2">
      <c r="A113" s="101" t="s">
        <v>337</v>
      </c>
      <c r="B113" s="100">
        <v>551</v>
      </c>
    </row>
    <row r="114" spans="1:2">
      <c r="A114" s="101" t="s">
        <v>338</v>
      </c>
      <c r="B114" s="100">
        <v>5781</v>
      </c>
    </row>
    <row r="115" spans="1:2">
      <c r="A115" s="101" t="s">
        <v>339</v>
      </c>
      <c r="B115" s="100">
        <v>2312</v>
      </c>
    </row>
    <row r="116" spans="1:2">
      <c r="A116" s="101" t="s">
        <v>340</v>
      </c>
      <c r="B116" s="100">
        <v>9000</v>
      </c>
    </row>
    <row r="117" spans="1:2">
      <c r="A117" s="101" t="s">
        <v>341</v>
      </c>
      <c r="B117" s="100">
        <v>600</v>
      </c>
    </row>
    <row r="118" spans="1:2">
      <c r="A118" s="101" t="s">
        <v>342</v>
      </c>
      <c r="B118" s="100">
        <v>600</v>
      </c>
    </row>
    <row r="119" spans="1:2">
      <c r="A119" s="101" t="s">
        <v>343</v>
      </c>
      <c r="B119" s="100">
        <v>823</v>
      </c>
    </row>
    <row r="120" spans="1:2">
      <c r="A120" s="101" t="s">
        <v>344</v>
      </c>
      <c r="B120" s="100">
        <v>823</v>
      </c>
    </row>
    <row r="121" spans="1:2">
      <c r="A121" s="101" t="s">
        <v>345</v>
      </c>
      <c r="B121" s="100">
        <v>1126</v>
      </c>
    </row>
    <row r="122" spans="1:2">
      <c r="A122" s="101" t="s">
        <v>346</v>
      </c>
      <c r="B122" s="100">
        <v>588</v>
      </c>
    </row>
    <row r="123" spans="1:2">
      <c r="A123" s="101" t="s">
        <v>347</v>
      </c>
      <c r="B123" s="100">
        <v>538</v>
      </c>
    </row>
    <row r="124" spans="1:2">
      <c r="A124" s="101" t="s">
        <v>348</v>
      </c>
      <c r="B124" s="100">
        <v>301</v>
      </c>
    </row>
    <row r="125" spans="1:2">
      <c r="A125" s="101" t="s">
        <v>349</v>
      </c>
      <c r="B125" s="100">
        <v>32</v>
      </c>
    </row>
    <row r="126" spans="1:2">
      <c r="A126" s="101" t="s">
        <v>350</v>
      </c>
      <c r="B126" s="100">
        <v>269</v>
      </c>
    </row>
    <row r="127" spans="1:2">
      <c r="A127" s="101" t="s">
        <v>351</v>
      </c>
      <c r="B127" s="100">
        <v>1330</v>
      </c>
    </row>
    <row r="128" spans="1:2">
      <c r="A128" s="101" t="s">
        <v>352</v>
      </c>
      <c r="B128" s="100">
        <v>580</v>
      </c>
    </row>
    <row r="129" spans="1:2">
      <c r="A129" s="101" t="s">
        <v>353</v>
      </c>
      <c r="B129" s="100">
        <v>750</v>
      </c>
    </row>
    <row r="130" spans="1:2">
      <c r="A130" s="101" t="s">
        <v>354</v>
      </c>
      <c r="B130" s="100">
        <v>1500</v>
      </c>
    </row>
    <row r="131" spans="1:2">
      <c r="A131" s="101" t="s">
        <v>355</v>
      </c>
      <c r="B131" s="100">
        <v>1500</v>
      </c>
    </row>
    <row r="132" spans="1:2">
      <c r="A132" s="101" t="s">
        <v>356</v>
      </c>
      <c r="B132" s="100">
        <v>926</v>
      </c>
    </row>
    <row r="133" spans="1:2">
      <c r="A133" s="101" t="s">
        <v>357</v>
      </c>
      <c r="B133" s="100">
        <v>926</v>
      </c>
    </row>
    <row r="134" spans="1:2">
      <c r="A134" s="101" t="s">
        <v>550</v>
      </c>
      <c r="B134" s="100">
        <v>9327</v>
      </c>
    </row>
    <row r="135" spans="1:2">
      <c r="A135" s="101" t="s">
        <v>551</v>
      </c>
      <c r="B135" s="100">
        <v>198</v>
      </c>
    </row>
    <row r="136" spans="1:2">
      <c r="A136" s="101" t="s">
        <v>358</v>
      </c>
      <c r="B136" s="100">
        <v>78</v>
      </c>
    </row>
    <row r="137" spans="1:2">
      <c r="A137" s="101" t="s">
        <v>552</v>
      </c>
      <c r="B137" s="100">
        <v>120</v>
      </c>
    </row>
    <row r="138" spans="1:2">
      <c r="A138" s="101" t="s">
        <v>359</v>
      </c>
      <c r="B138" s="100">
        <v>520</v>
      </c>
    </row>
    <row r="139" spans="1:2">
      <c r="A139" s="101" t="s">
        <v>360</v>
      </c>
      <c r="B139" s="100">
        <v>520</v>
      </c>
    </row>
    <row r="140" spans="1:2">
      <c r="A140" s="101" t="s">
        <v>361</v>
      </c>
      <c r="B140" s="100">
        <v>1955</v>
      </c>
    </row>
    <row r="141" spans="1:2">
      <c r="A141" s="101" t="s">
        <v>362</v>
      </c>
      <c r="B141" s="100">
        <v>1955</v>
      </c>
    </row>
    <row r="142" spans="1:2">
      <c r="A142" s="101" t="s">
        <v>363</v>
      </c>
      <c r="B142" s="100">
        <v>977</v>
      </c>
    </row>
    <row r="143" spans="1:2">
      <c r="A143" s="101" t="s">
        <v>364</v>
      </c>
      <c r="B143" s="100">
        <v>437</v>
      </c>
    </row>
    <row r="144" spans="1:2">
      <c r="A144" s="101" t="s">
        <v>365</v>
      </c>
      <c r="B144" s="100">
        <v>118</v>
      </c>
    </row>
    <row r="145" spans="1:2">
      <c r="A145" s="101" t="s">
        <v>366</v>
      </c>
      <c r="B145" s="100">
        <v>337</v>
      </c>
    </row>
    <row r="146" spans="1:2">
      <c r="A146" s="101" t="s">
        <v>553</v>
      </c>
      <c r="B146" s="100">
        <v>84</v>
      </c>
    </row>
    <row r="147" spans="1:2">
      <c r="A147" s="101" t="s">
        <v>369</v>
      </c>
      <c r="B147" s="100">
        <v>2690</v>
      </c>
    </row>
    <row r="148" spans="1:2">
      <c r="A148" s="101" t="s">
        <v>370</v>
      </c>
      <c r="B148" s="100">
        <v>594</v>
      </c>
    </row>
    <row r="149" spans="1:2">
      <c r="A149" s="101" t="s">
        <v>371</v>
      </c>
      <c r="B149" s="100">
        <v>1917</v>
      </c>
    </row>
    <row r="150" spans="1:2">
      <c r="A150" s="101" t="s">
        <v>554</v>
      </c>
      <c r="B150" s="100">
        <v>180</v>
      </c>
    </row>
    <row r="151" spans="1:2">
      <c r="A151" s="101" t="s">
        <v>372</v>
      </c>
      <c r="B151" s="100">
        <v>2987</v>
      </c>
    </row>
    <row r="152" spans="1:2">
      <c r="A152" s="101" t="s">
        <v>555</v>
      </c>
      <c r="B152" s="100">
        <v>2987</v>
      </c>
    </row>
    <row r="153" spans="1:2">
      <c r="A153" s="101" t="s">
        <v>373</v>
      </c>
      <c r="B153" s="100">
        <v>184</v>
      </c>
    </row>
    <row r="154" spans="1:2">
      <c r="A154" s="101" t="s">
        <v>374</v>
      </c>
      <c r="B154" s="100">
        <v>42</v>
      </c>
    </row>
    <row r="155" spans="1:2">
      <c r="A155" s="101" t="s">
        <v>375</v>
      </c>
      <c r="B155" s="100">
        <v>42</v>
      </c>
    </row>
    <row r="156" spans="1:2">
      <c r="A156" s="101" t="s">
        <v>376</v>
      </c>
      <c r="B156" s="100">
        <v>119</v>
      </c>
    </row>
    <row r="157" spans="1:2">
      <c r="A157" s="101" t="s">
        <v>377</v>
      </c>
      <c r="B157" s="100">
        <v>119</v>
      </c>
    </row>
    <row r="158" spans="1:2">
      <c r="A158" s="101" t="s">
        <v>378</v>
      </c>
      <c r="B158" s="100">
        <v>23</v>
      </c>
    </row>
    <row r="159" spans="1:2">
      <c r="A159" s="101" t="s">
        <v>379</v>
      </c>
      <c r="B159" s="100">
        <v>23</v>
      </c>
    </row>
    <row r="160" spans="1:2">
      <c r="A160" s="101" t="s">
        <v>380</v>
      </c>
      <c r="B160" s="100">
        <v>2508</v>
      </c>
    </row>
    <row r="161" spans="1:2">
      <c r="A161" s="101" t="s">
        <v>381</v>
      </c>
      <c r="B161" s="100">
        <v>380</v>
      </c>
    </row>
    <row r="162" spans="1:2">
      <c r="A162" s="101" t="s">
        <v>382</v>
      </c>
      <c r="B162" s="100">
        <v>102</v>
      </c>
    </row>
    <row r="163" spans="1:2">
      <c r="A163" s="101" t="s">
        <v>383</v>
      </c>
      <c r="B163" s="100">
        <v>212</v>
      </c>
    </row>
    <row r="164" spans="1:2">
      <c r="A164" s="101" t="s">
        <v>384</v>
      </c>
      <c r="B164" s="100">
        <v>66</v>
      </c>
    </row>
    <row r="165" spans="1:2">
      <c r="A165" s="101" t="s">
        <v>385</v>
      </c>
      <c r="B165" s="100">
        <v>914</v>
      </c>
    </row>
    <row r="166" spans="1:2">
      <c r="A166" s="101" t="s">
        <v>386</v>
      </c>
      <c r="B166" s="100">
        <v>914</v>
      </c>
    </row>
    <row r="167" spans="1:2">
      <c r="A167" s="101" t="s">
        <v>387</v>
      </c>
      <c r="B167" s="100">
        <v>1214</v>
      </c>
    </row>
    <row r="168" spans="1:2">
      <c r="A168" s="101" t="s">
        <v>388</v>
      </c>
      <c r="B168" s="100">
        <v>1214</v>
      </c>
    </row>
    <row r="169" spans="1:2">
      <c r="A169" s="101" t="s">
        <v>389</v>
      </c>
      <c r="B169" s="100">
        <v>3349</v>
      </c>
    </row>
    <row r="170" spans="1:2">
      <c r="A170" s="101" t="s">
        <v>390</v>
      </c>
      <c r="B170" s="100">
        <v>1253</v>
      </c>
    </row>
    <row r="171" spans="1:2">
      <c r="A171" s="101" t="s">
        <v>391</v>
      </c>
      <c r="B171" s="100">
        <v>476</v>
      </c>
    </row>
    <row r="172" spans="1:2">
      <c r="A172" s="101" t="s">
        <v>392</v>
      </c>
      <c r="B172" s="100">
        <v>677</v>
      </c>
    </row>
    <row r="173" spans="1:2">
      <c r="A173" s="101" t="s">
        <v>393</v>
      </c>
      <c r="B173" s="100">
        <v>100</v>
      </c>
    </row>
    <row r="174" spans="1:2">
      <c r="A174" s="101" t="s">
        <v>564</v>
      </c>
      <c r="B174" s="100">
        <v>622</v>
      </c>
    </row>
    <row r="175" spans="1:2">
      <c r="A175" s="101" t="s">
        <v>395</v>
      </c>
      <c r="B175" s="100">
        <v>320</v>
      </c>
    </row>
    <row r="176" spans="1:2">
      <c r="A176" s="101" t="s">
        <v>565</v>
      </c>
      <c r="B176" s="100">
        <v>302</v>
      </c>
    </row>
    <row r="177" spans="1:2">
      <c r="A177" s="101" t="s">
        <v>396</v>
      </c>
      <c r="B177" s="100">
        <v>883</v>
      </c>
    </row>
    <row r="178" spans="1:2">
      <c r="A178" s="101" t="s">
        <v>397</v>
      </c>
      <c r="B178" s="100">
        <v>61</v>
      </c>
    </row>
    <row r="179" spans="1:2">
      <c r="A179" s="101" t="s">
        <v>398</v>
      </c>
      <c r="B179" s="100">
        <v>147</v>
      </c>
    </row>
    <row r="180" spans="1:2">
      <c r="A180" s="101" t="s">
        <v>399</v>
      </c>
      <c r="B180" s="100">
        <v>23</v>
      </c>
    </row>
    <row r="181" spans="1:2">
      <c r="A181" s="101" t="s">
        <v>400</v>
      </c>
      <c r="B181" s="100">
        <v>87</v>
      </c>
    </row>
    <row r="182" spans="1:2">
      <c r="A182" s="101" t="s">
        <v>401</v>
      </c>
      <c r="B182" s="100">
        <v>26</v>
      </c>
    </row>
    <row r="183" spans="1:2">
      <c r="A183" s="101" t="s">
        <v>402</v>
      </c>
      <c r="B183" s="100">
        <v>12</v>
      </c>
    </row>
    <row r="184" spans="1:2">
      <c r="A184" s="101" t="s">
        <v>403</v>
      </c>
      <c r="B184" s="100">
        <v>527</v>
      </c>
    </row>
    <row r="185" spans="1:2">
      <c r="A185" s="101" t="s">
        <v>404</v>
      </c>
      <c r="B185" s="100">
        <v>140</v>
      </c>
    </row>
    <row r="186" spans="1:2">
      <c r="A186" s="101" t="s">
        <v>405</v>
      </c>
      <c r="B186" s="100">
        <v>20</v>
      </c>
    </row>
    <row r="187" spans="1:2">
      <c r="A187" s="101" t="s">
        <v>406</v>
      </c>
      <c r="B187" s="100">
        <v>120</v>
      </c>
    </row>
    <row r="188" spans="1:2">
      <c r="A188" s="101" t="s">
        <v>572</v>
      </c>
      <c r="B188" s="100">
        <v>171</v>
      </c>
    </row>
    <row r="189" spans="1:2">
      <c r="A189" s="101" t="s">
        <v>573</v>
      </c>
      <c r="B189" s="100">
        <v>171</v>
      </c>
    </row>
    <row r="190" spans="1:2">
      <c r="A190" s="101" t="s">
        <v>575</v>
      </c>
      <c r="B190" s="100">
        <v>0</v>
      </c>
    </row>
    <row r="191" spans="1:2">
      <c r="A191" s="101" t="s">
        <v>407</v>
      </c>
      <c r="B191" s="100">
        <v>280</v>
      </c>
    </row>
    <row r="192" spans="1:2">
      <c r="A192" s="101" t="s">
        <v>408</v>
      </c>
      <c r="B192" s="100">
        <v>180</v>
      </c>
    </row>
    <row r="193" spans="1:2">
      <c r="A193" s="101" t="s">
        <v>577</v>
      </c>
      <c r="B193" s="100">
        <v>100</v>
      </c>
    </row>
    <row r="194" spans="1:2">
      <c r="A194" s="101" t="s">
        <v>409</v>
      </c>
      <c r="B194" s="100">
        <v>112</v>
      </c>
    </row>
    <row r="195" spans="1:2">
      <c r="A195" s="101" t="s">
        <v>410</v>
      </c>
      <c r="B195" s="100">
        <v>112</v>
      </c>
    </row>
    <row r="196" spans="1:2">
      <c r="A196" s="101" t="s">
        <v>411</v>
      </c>
      <c r="B196" s="100">
        <v>112</v>
      </c>
    </row>
    <row r="197" spans="1:2">
      <c r="A197" s="101" t="s">
        <v>412</v>
      </c>
      <c r="B197" s="100">
        <v>131</v>
      </c>
    </row>
    <row r="198" spans="1:2">
      <c r="A198" s="101" t="s">
        <v>413</v>
      </c>
      <c r="B198" s="100">
        <v>131</v>
      </c>
    </row>
    <row r="199" spans="1:2">
      <c r="A199" s="101" t="s">
        <v>414</v>
      </c>
      <c r="B199" s="100">
        <v>131</v>
      </c>
    </row>
    <row r="200" spans="1:2">
      <c r="A200" s="101" t="s">
        <v>578</v>
      </c>
      <c r="B200" s="100">
        <v>411</v>
      </c>
    </row>
    <row r="201" spans="1:2">
      <c r="A201" s="101" t="s">
        <v>579</v>
      </c>
      <c r="B201" s="100">
        <v>411</v>
      </c>
    </row>
    <row r="202" spans="1:2">
      <c r="A202" s="101" t="s">
        <v>415</v>
      </c>
      <c r="B202" s="100">
        <v>168</v>
      </c>
    </row>
    <row r="203" spans="1:2">
      <c r="A203" s="101" t="s">
        <v>580</v>
      </c>
      <c r="B203" s="100">
        <v>77</v>
      </c>
    </row>
    <row r="204" spans="1:2">
      <c r="A204" s="101" t="s">
        <v>416</v>
      </c>
      <c r="B204" s="100">
        <v>166</v>
      </c>
    </row>
    <row r="205" spans="1:2">
      <c r="A205" s="101" t="s">
        <v>417</v>
      </c>
      <c r="B205" s="100">
        <v>3426</v>
      </c>
    </row>
    <row r="206" spans="1:2">
      <c r="A206" s="101" t="s">
        <v>418</v>
      </c>
      <c r="B206" s="100">
        <v>3289</v>
      </c>
    </row>
    <row r="207" spans="1:2">
      <c r="A207" s="101" t="s">
        <v>419</v>
      </c>
      <c r="B207" s="100">
        <v>3289</v>
      </c>
    </row>
    <row r="208" spans="1:2">
      <c r="A208" s="101" t="s">
        <v>420</v>
      </c>
      <c r="B208" s="100">
        <v>137</v>
      </c>
    </row>
    <row r="209" spans="1:2">
      <c r="A209" s="101" t="s">
        <v>421</v>
      </c>
      <c r="B209" s="100">
        <v>137</v>
      </c>
    </row>
    <row r="210" spans="1:2">
      <c r="A210" s="101" t="s">
        <v>422</v>
      </c>
      <c r="B210" s="100">
        <v>78</v>
      </c>
    </row>
    <row r="211" spans="1:2">
      <c r="A211" s="101" t="s">
        <v>423</v>
      </c>
      <c r="B211" s="100">
        <v>78</v>
      </c>
    </row>
    <row r="212" spans="1:2">
      <c r="A212" s="101" t="s">
        <v>424</v>
      </c>
      <c r="B212" s="100">
        <v>78</v>
      </c>
    </row>
    <row r="213" spans="1:2">
      <c r="A213" s="101" t="s">
        <v>581</v>
      </c>
      <c r="B213" s="100">
        <v>616</v>
      </c>
    </row>
    <row r="214" spans="1:2">
      <c r="A214" s="101" t="s">
        <v>582</v>
      </c>
      <c r="B214" s="100">
        <v>365</v>
      </c>
    </row>
    <row r="215" spans="1:2">
      <c r="A215" s="101" t="s">
        <v>583</v>
      </c>
      <c r="B215" s="100">
        <v>261</v>
      </c>
    </row>
    <row r="216" spans="1:2">
      <c r="A216" s="101" t="s">
        <v>584</v>
      </c>
      <c r="B216" s="100">
        <v>104</v>
      </c>
    </row>
    <row r="217" spans="1:2">
      <c r="A217" s="101" t="s">
        <v>585</v>
      </c>
      <c r="B217" s="100">
        <v>251</v>
      </c>
    </row>
    <row r="218" spans="1:2">
      <c r="A218" s="101" t="s">
        <v>586</v>
      </c>
      <c r="B218" s="100">
        <v>251</v>
      </c>
    </row>
    <row r="219" spans="1:2">
      <c r="A219" s="101" t="s">
        <v>425</v>
      </c>
      <c r="B219" s="100">
        <v>1200</v>
      </c>
    </row>
    <row r="220" spans="1:2">
      <c r="A220" s="101" t="s">
        <v>426</v>
      </c>
      <c r="B220" s="100">
        <v>1200</v>
      </c>
    </row>
    <row r="221" spans="1:2">
      <c r="A221" s="101" t="s">
        <v>427</v>
      </c>
      <c r="B221" s="100">
        <v>1200</v>
      </c>
    </row>
    <row r="222" spans="1:2">
      <c r="A222" s="101" t="s">
        <v>428</v>
      </c>
      <c r="B222" s="100">
        <v>2844</v>
      </c>
    </row>
    <row r="223" spans="1:2">
      <c r="A223" s="101" t="s">
        <v>429</v>
      </c>
      <c r="B223" s="100">
        <v>2694</v>
      </c>
    </row>
    <row r="224" spans="1:2">
      <c r="A224" s="101" t="s">
        <v>430</v>
      </c>
      <c r="B224" s="100">
        <v>2694</v>
      </c>
    </row>
    <row r="225" spans="1:2">
      <c r="A225" s="101" t="s">
        <v>431</v>
      </c>
      <c r="B225" s="100">
        <v>150</v>
      </c>
    </row>
    <row r="226" spans="1:2">
      <c r="A226" s="101" t="s">
        <v>432</v>
      </c>
      <c r="B226" s="100">
        <v>150</v>
      </c>
    </row>
    <row r="227" spans="1:2">
      <c r="A227" s="101" t="s">
        <v>587</v>
      </c>
      <c r="B227" s="100">
        <v>1420</v>
      </c>
    </row>
    <row r="228" spans="1:2">
      <c r="A228" s="101" t="s">
        <v>588</v>
      </c>
      <c r="B228" s="100">
        <v>1420</v>
      </c>
    </row>
    <row r="229" spans="1:2">
      <c r="A229" s="101" t="s">
        <v>589</v>
      </c>
      <c r="B229" s="100">
        <v>1420</v>
      </c>
    </row>
    <row r="230" spans="1:2">
      <c r="A230" s="101" t="s">
        <v>590</v>
      </c>
      <c r="B230" s="100">
        <v>1</v>
      </c>
    </row>
    <row r="231" spans="1:2">
      <c r="A231" s="101" t="s">
        <v>591</v>
      </c>
      <c r="B231" s="100">
        <v>1</v>
      </c>
    </row>
    <row r="232" spans="1:2">
      <c r="A232" s="101" t="s">
        <v>592</v>
      </c>
      <c r="B232" s="100">
        <v>1</v>
      </c>
    </row>
  </sheetData>
  <mergeCells count="1">
    <mergeCell ref="A1:B1"/>
  </mergeCells>
  <phoneticPr fontId="3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2"/>
  <sheetViews>
    <sheetView workbookViewId="0">
      <selection activeCell="B7" sqref="B7"/>
    </sheetView>
  </sheetViews>
  <sheetFormatPr defaultColWidth="8.69921875" defaultRowHeight="15.6"/>
  <cols>
    <col min="1" max="1" width="50.09765625" style="60" bestFit="1" customWidth="1"/>
    <col min="2" max="2" width="13.19921875" style="60" customWidth="1"/>
    <col min="3" max="3" width="46.296875" style="61" bestFit="1" customWidth="1"/>
    <col min="4" max="16384" width="8.69921875" style="60"/>
  </cols>
  <sheetData>
    <row r="1" spans="1:4" ht="28.2">
      <c r="A1" s="149" t="s">
        <v>640</v>
      </c>
      <c r="B1" s="149"/>
      <c r="C1" s="149"/>
      <c r="D1" s="149"/>
    </row>
    <row r="2" spans="1:4">
      <c r="A2" s="125"/>
      <c r="B2" s="126"/>
      <c r="C2" s="148" t="s">
        <v>642</v>
      </c>
      <c r="D2" s="148"/>
    </row>
    <row r="3" spans="1:4">
      <c r="A3" s="127" t="s">
        <v>86</v>
      </c>
      <c r="B3" s="128" t="s">
        <v>643</v>
      </c>
      <c r="C3" s="128" t="s">
        <v>644</v>
      </c>
      <c r="D3" s="128" t="s">
        <v>643</v>
      </c>
    </row>
    <row r="4" spans="1:4">
      <c r="A4" s="99" t="s">
        <v>629</v>
      </c>
      <c r="B4" s="100">
        <v>94755</v>
      </c>
      <c r="C4" s="129" t="s">
        <v>629</v>
      </c>
      <c r="D4" s="100">
        <v>94755</v>
      </c>
    </row>
    <row r="5" spans="1:4">
      <c r="A5" s="101" t="s">
        <v>630</v>
      </c>
      <c r="B5" s="100">
        <v>9924</v>
      </c>
      <c r="C5" s="130" t="s">
        <v>645</v>
      </c>
      <c r="D5" s="131">
        <f>SUM(D6:D9)</f>
        <v>11836</v>
      </c>
    </row>
    <row r="6" spans="1:4">
      <c r="A6" s="101" t="s">
        <v>631</v>
      </c>
      <c r="B6" s="100">
        <v>139</v>
      </c>
      <c r="C6" s="130" t="s">
        <v>646</v>
      </c>
      <c r="D6" s="132">
        <v>8448</v>
      </c>
    </row>
    <row r="7" spans="1:4">
      <c r="A7" s="101" t="s">
        <v>244</v>
      </c>
      <c r="B7" s="100">
        <v>139</v>
      </c>
      <c r="C7" s="130" t="s">
        <v>647</v>
      </c>
      <c r="D7" s="132">
        <v>2269</v>
      </c>
    </row>
    <row r="8" spans="1:4">
      <c r="A8" s="101" t="s">
        <v>245</v>
      </c>
      <c r="B8" s="100">
        <v>121</v>
      </c>
      <c r="C8" s="130" t="s">
        <v>648</v>
      </c>
      <c r="D8" s="132">
        <v>690</v>
      </c>
    </row>
    <row r="9" spans="1:4">
      <c r="A9" s="101" t="s">
        <v>246</v>
      </c>
      <c r="B9" s="100">
        <v>121</v>
      </c>
      <c r="C9" s="130" t="s">
        <v>649</v>
      </c>
      <c r="D9" s="132">
        <v>429</v>
      </c>
    </row>
    <row r="10" spans="1:4">
      <c r="A10" s="101" t="s">
        <v>247</v>
      </c>
      <c r="B10" s="100">
        <v>430</v>
      </c>
      <c r="C10" s="130" t="s">
        <v>650</v>
      </c>
      <c r="D10" s="132">
        <f>SUM(D11:D20)</f>
        <v>11833</v>
      </c>
    </row>
    <row r="11" spans="1:4">
      <c r="A11" s="101" t="s">
        <v>248</v>
      </c>
      <c r="B11" s="100">
        <v>245</v>
      </c>
      <c r="C11" s="130" t="s">
        <v>651</v>
      </c>
      <c r="D11" s="132">
        <v>6616</v>
      </c>
    </row>
    <row r="12" spans="1:4">
      <c r="A12" s="101" t="s">
        <v>249</v>
      </c>
      <c r="B12" s="100">
        <v>20</v>
      </c>
      <c r="C12" s="130" t="s">
        <v>652</v>
      </c>
      <c r="D12" s="132">
        <v>5</v>
      </c>
    </row>
    <row r="13" spans="1:4">
      <c r="A13" s="101" t="s">
        <v>250</v>
      </c>
      <c r="B13" s="100">
        <v>50</v>
      </c>
      <c r="C13" s="130" t="s">
        <v>653</v>
      </c>
      <c r="D13" s="132">
        <v>23</v>
      </c>
    </row>
    <row r="14" spans="1:4">
      <c r="A14" s="101" t="s">
        <v>251</v>
      </c>
      <c r="B14" s="100">
        <v>104</v>
      </c>
      <c r="C14" s="130" t="s">
        <v>654</v>
      </c>
      <c r="D14" s="132">
        <v>34</v>
      </c>
    </row>
    <row r="15" spans="1:4">
      <c r="A15" s="101" t="s">
        <v>252</v>
      </c>
      <c r="B15" s="100">
        <v>11</v>
      </c>
      <c r="C15" s="130" t="s">
        <v>655</v>
      </c>
      <c r="D15" s="132">
        <v>1213</v>
      </c>
    </row>
    <row r="16" spans="1:4">
      <c r="A16" s="101" t="s">
        <v>253</v>
      </c>
      <c r="B16" s="100">
        <v>182</v>
      </c>
      <c r="C16" s="130" t="s">
        <v>656</v>
      </c>
      <c r="D16" s="132">
        <v>31</v>
      </c>
    </row>
    <row r="17" spans="1:4">
      <c r="A17" s="101" t="s">
        <v>254</v>
      </c>
      <c r="B17" s="100">
        <v>171</v>
      </c>
      <c r="C17" s="130" t="s">
        <v>657</v>
      </c>
      <c r="D17" s="132"/>
    </row>
    <row r="18" spans="1:4">
      <c r="A18" s="101" t="s">
        <v>510</v>
      </c>
      <c r="B18" s="100">
        <v>11</v>
      </c>
      <c r="C18" s="130" t="s">
        <v>658</v>
      </c>
      <c r="D18" s="132">
        <v>338</v>
      </c>
    </row>
    <row r="19" spans="1:4">
      <c r="A19" s="101" t="s">
        <v>255</v>
      </c>
      <c r="B19" s="100">
        <v>59</v>
      </c>
      <c r="C19" s="130" t="s">
        <v>659</v>
      </c>
      <c r="D19" s="132">
        <v>162</v>
      </c>
    </row>
    <row r="20" spans="1:4">
      <c r="A20" s="101" t="s">
        <v>256</v>
      </c>
      <c r="B20" s="100">
        <v>40</v>
      </c>
      <c r="C20" s="130" t="s">
        <v>660</v>
      </c>
      <c r="D20" s="132">
        <v>3411</v>
      </c>
    </row>
    <row r="21" spans="1:4">
      <c r="A21" s="101" t="s">
        <v>511</v>
      </c>
      <c r="B21" s="100">
        <v>19</v>
      </c>
      <c r="C21" s="130" t="s">
        <v>661</v>
      </c>
      <c r="D21" s="132">
        <f>SUM(D22:D23)</f>
        <v>93</v>
      </c>
    </row>
    <row r="22" spans="1:4">
      <c r="A22" s="101" t="s">
        <v>257</v>
      </c>
      <c r="B22" s="100">
        <v>280</v>
      </c>
      <c r="C22" s="130" t="s">
        <v>662</v>
      </c>
      <c r="D22" s="132">
        <v>90</v>
      </c>
    </row>
    <row r="23" spans="1:4">
      <c r="A23" s="101" t="s">
        <v>258</v>
      </c>
      <c r="B23" s="100">
        <v>142</v>
      </c>
      <c r="C23" s="130" t="s">
        <v>663</v>
      </c>
      <c r="D23" s="132">
        <v>3</v>
      </c>
    </row>
    <row r="24" spans="1:4">
      <c r="A24" s="101" t="s">
        <v>259</v>
      </c>
      <c r="B24" s="100">
        <v>139</v>
      </c>
      <c r="C24" s="130" t="s">
        <v>664</v>
      </c>
      <c r="D24" s="132">
        <f>SUM(D25:D26)</f>
        <v>39306</v>
      </c>
    </row>
    <row r="25" spans="1:4">
      <c r="A25" s="101" t="s">
        <v>262</v>
      </c>
      <c r="B25" s="100">
        <v>122</v>
      </c>
      <c r="C25" s="130" t="s">
        <v>665</v>
      </c>
      <c r="D25" s="132">
        <v>32991</v>
      </c>
    </row>
    <row r="26" spans="1:4">
      <c r="A26" s="101" t="s">
        <v>263</v>
      </c>
      <c r="B26" s="100">
        <v>122</v>
      </c>
      <c r="C26" s="130" t="s">
        <v>666</v>
      </c>
      <c r="D26" s="132">
        <v>6315</v>
      </c>
    </row>
    <row r="27" spans="1:4">
      <c r="A27" s="101" t="s">
        <v>264</v>
      </c>
      <c r="B27" s="100">
        <v>307</v>
      </c>
      <c r="C27" s="130" t="s">
        <v>667</v>
      </c>
      <c r="D27" s="132">
        <v>1</v>
      </c>
    </row>
    <row r="28" spans="1:4">
      <c r="A28" s="101" t="s">
        <v>265</v>
      </c>
      <c r="B28" s="100">
        <v>307</v>
      </c>
      <c r="C28" s="130" t="s">
        <v>668</v>
      </c>
      <c r="D28" s="132">
        <v>1</v>
      </c>
    </row>
    <row r="29" spans="1:4">
      <c r="A29" s="101" t="s">
        <v>266</v>
      </c>
      <c r="B29" s="100">
        <v>100</v>
      </c>
      <c r="C29" s="130" t="s">
        <v>669</v>
      </c>
      <c r="D29" s="132">
        <f>SUM(D30:D30)</f>
        <v>100</v>
      </c>
    </row>
    <row r="30" spans="1:4">
      <c r="A30" s="101" t="s">
        <v>267</v>
      </c>
      <c r="B30" s="100">
        <v>100</v>
      </c>
      <c r="C30" s="130" t="s">
        <v>670</v>
      </c>
      <c r="D30" s="132">
        <v>100</v>
      </c>
    </row>
    <row r="31" spans="1:4">
      <c r="A31" s="101" t="s">
        <v>268</v>
      </c>
      <c r="B31" s="100">
        <v>30</v>
      </c>
      <c r="C31" s="130" t="s">
        <v>671</v>
      </c>
      <c r="D31" s="132">
        <f>SUM(D32:D35)</f>
        <v>15837</v>
      </c>
    </row>
    <row r="32" spans="1:4">
      <c r="A32" s="101" t="s">
        <v>269</v>
      </c>
      <c r="B32" s="100">
        <v>30</v>
      </c>
      <c r="C32" s="130" t="s">
        <v>672</v>
      </c>
      <c r="D32" s="132">
        <v>5682</v>
      </c>
    </row>
    <row r="33" spans="1:4">
      <c r="A33" s="101" t="s">
        <v>270</v>
      </c>
      <c r="B33" s="100">
        <v>25</v>
      </c>
      <c r="C33" s="130" t="s">
        <v>673</v>
      </c>
      <c r="D33" s="132">
        <v>180</v>
      </c>
    </row>
    <row r="34" spans="1:4">
      <c r="A34" s="101" t="s">
        <v>271</v>
      </c>
      <c r="B34" s="100">
        <v>25</v>
      </c>
      <c r="C34" s="130" t="s">
        <v>674</v>
      </c>
      <c r="D34" s="132">
        <v>248</v>
      </c>
    </row>
    <row r="35" spans="1:4">
      <c r="A35" s="101" t="s">
        <v>272</v>
      </c>
      <c r="B35" s="100">
        <v>14</v>
      </c>
      <c r="C35" s="130" t="s">
        <v>675</v>
      </c>
      <c r="D35" s="132">
        <v>9727</v>
      </c>
    </row>
    <row r="36" spans="1:4">
      <c r="A36" s="101" t="s">
        <v>273</v>
      </c>
      <c r="B36" s="100">
        <v>14</v>
      </c>
      <c r="C36" s="130" t="s">
        <v>676</v>
      </c>
      <c r="D36" s="132">
        <f>SUM(D37:D37)</f>
        <v>12913</v>
      </c>
    </row>
    <row r="37" spans="1:4">
      <c r="A37" s="101" t="s">
        <v>274</v>
      </c>
      <c r="B37" s="100">
        <v>68</v>
      </c>
      <c r="C37" s="130" t="s">
        <v>677</v>
      </c>
      <c r="D37" s="132">
        <v>12913</v>
      </c>
    </row>
    <row r="38" spans="1:4">
      <c r="A38" s="101" t="s">
        <v>275</v>
      </c>
      <c r="B38" s="100">
        <v>61</v>
      </c>
      <c r="C38" s="130" t="s">
        <v>678</v>
      </c>
      <c r="D38" s="132">
        <f>SUM(D39:D40)</f>
        <v>1421</v>
      </c>
    </row>
    <row r="39" spans="1:4">
      <c r="A39" s="101" t="s">
        <v>276</v>
      </c>
      <c r="B39" s="100">
        <v>8</v>
      </c>
      <c r="C39" s="130" t="s">
        <v>679</v>
      </c>
      <c r="D39" s="132">
        <v>1420</v>
      </c>
    </row>
    <row r="40" spans="1:4">
      <c r="A40" s="101" t="s">
        <v>277</v>
      </c>
      <c r="B40" s="100">
        <v>126</v>
      </c>
      <c r="C40" s="133" t="s">
        <v>680</v>
      </c>
      <c r="D40" s="132">
        <v>1</v>
      </c>
    </row>
    <row r="41" spans="1:4">
      <c r="A41" s="101" t="s">
        <v>632</v>
      </c>
      <c r="B41" s="100">
        <v>122</v>
      </c>
      <c r="C41" s="130" t="s">
        <v>681</v>
      </c>
      <c r="D41" s="132">
        <v>1200</v>
      </c>
    </row>
    <row r="42" spans="1:4">
      <c r="A42" s="101" t="s">
        <v>514</v>
      </c>
      <c r="B42" s="100">
        <v>5</v>
      </c>
      <c r="C42" s="130" t="s">
        <v>682</v>
      </c>
      <c r="D42" s="132">
        <v>1200</v>
      </c>
    </row>
    <row r="43" spans="1:4">
      <c r="A43" s="101" t="s">
        <v>279</v>
      </c>
      <c r="B43" s="100">
        <v>173</v>
      </c>
      <c r="C43" s="130" t="s">
        <v>683</v>
      </c>
      <c r="D43" s="132">
        <v>215</v>
      </c>
    </row>
    <row r="44" spans="1:4">
      <c r="A44" s="101" t="s">
        <v>280</v>
      </c>
      <c r="B44" s="100">
        <v>134</v>
      </c>
      <c r="C44" s="134" t="s">
        <v>684</v>
      </c>
      <c r="D44" s="132">
        <v>215</v>
      </c>
    </row>
    <row r="45" spans="1:4">
      <c r="A45" s="101" t="s">
        <v>515</v>
      </c>
      <c r="B45" s="100">
        <v>39</v>
      </c>
      <c r="C45" s="135"/>
      <c r="D45" s="135"/>
    </row>
    <row r="46" spans="1:4">
      <c r="A46" s="101" t="s">
        <v>281</v>
      </c>
      <c r="B46" s="100">
        <v>78</v>
      </c>
      <c r="C46" s="135"/>
      <c r="D46" s="135"/>
    </row>
    <row r="47" spans="1:4">
      <c r="A47" s="101" t="s">
        <v>282</v>
      </c>
      <c r="B47" s="100">
        <v>63</v>
      </c>
      <c r="C47" s="135"/>
      <c r="D47" s="135"/>
    </row>
    <row r="48" spans="1:4">
      <c r="A48" s="101" t="s">
        <v>517</v>
      </c>
      <c r="B48" s="100">
        <v>15</v>
      </c>
      <c r="C48" s="135"/>
      <c r="D48" s="135"/>
    </row>
    <row r="49" spans="1:4">
      <c r="A49" s="101" t="s">
        <v>283</v>
      </c>
      <c r="B49" s="100">
        <v>30</v>
      </c>
      <c r="C49" s="135"/>
      <c r="D49" s="135"/>
    </row>
    <row r="50" spans="1:4">
      <c r="A50" s="101" t="s">
        <v>284</v>
      </c>
      <c r="B50" s="100">
        <v>30</v>
      </c>
      <c r="C50" s="135"/>
      <c r="D50" s="135"/>
    </row>
    <row r="51" spans="1:4">
      <c r="A51" s="101" t="s">
        <v>285</v>
      </c>
      <c r="B51" s="100">
        <v>145</v>
      </c>
      <c r="C51" s="135"/>
      <c r="D51" s="135"/>
    </row>
    <row r="52" spans="1:4">
      <c r="A52" s="101" t="s">
        <v>286</v>
      </c>
      <c r="B52" s="100">
        <v>145</v>
      </c>
      <c r="C52" s="135"/>
      <c r="D52" s="135"/>
    </row>
    <row r="53" spans="1:4">
      <c r="A53" s="101" t="s">
        <v>521</v>
      </c>
      <c r="B53" s="100">
        <v>711</v>
      </c>
      <c r="C53" s="135"/>
      <c r="D53" s="135"/>
    </row>
    <row r="54" spans="1:4">
      <c r="A54" s="101" t="s">
        <v>522</v>
      </c>
      <c r="B54" s="100">
        <v>525</v>
      </c>
      <c r="C54" s="135"/>
      <c r="D54" s="135"/>
    </row>
    <row r="55" spans="1:4">
      <c r="A55" s="101" t="s">
        <v>523</v>
      </c>
      <c r="B55" s="100">
        <v>131</v>
      </c>
      <c r="C55" s="135"/>
      <c r="D55" s="135"/>
    </row>
    <row r="56" spans="1:4">
      <c r="A56" s="101" t="s">
        <v>524</v>
      </c>
      <c r="B56" s="100">
        <v>56</v>
      </c>
      <c r="C56" s="135"/>
      <c r="D56" s="135"/>
    </row>
    <row r="57" spans="1:4">
      <c r="A57" s="101" t="s">
        <v>287</v>
      </c>
      <c r="B57" s="100">
        <v>6783</v>
      </c>
      <c r="C57" s="135"/>
      <c r="D57" s="135"/>
    </row>
    <row r="58" spans="1:4">
      <c r="A58" s="101" t="s">
        <v>288</v>
      </c>
      <c r="B58" s="100">
        <v>6783</v>
      </c>
      <c r="C58" s="135"/>
      <c r="D58" s="135"/>
    </row>
    <row r="59" spans="1:4">
      <c r="A59" s="101" t="s">
        <v>289</v>
      </c>
      <c r="B59" s="100">
        <v>38</v>
      </c>
      <c r="C59" s="135"/>
      <c r="D59" s="135"/>
    </row>
    <row r="60" spans="1:4">
      <c r="A60" s="101" t="s">
        <v>290</v>
      </c>
      <c r="B60" s="100">
        <v>38</v>
      </c>
      <c r="C60" s="135"/>
      <c r="D60" s="135"/>
    </row>
    <row r="61" spans="1:4">
      <c r="A61" s="101" t="s">
        <v>291</v>
      </c>
      <c r="B61" s="100">
        <v>38</v>
      </c>
      <c r="C61" s="135"/>
      <c r="D61" s="135"/>
    </row>
    <row r="62" spans="1:4">
      <c r="A62" s="101" t="s">
        <v>292</v>
      </c>
      <c r="B62" s="100">
        <f>5995+144</f>
        <v>6139</v>
      </c>
      <c r="C62" s="135"/>
      <c r="D62" s="135"/>
    </row>
    <row r="63" spans="1:4">
      <c r="A63" s="101" t="s">
        <v>293</v>
      </c>
      <c r="B63" s="100">
        <f>5375+144</f>
        <v>5519</v>
      </c>
      <c r="C63" s="135"/>
      <c r="D63" s="135"/>
    </row>
    <row r="64" spans="1:4">
      <c r="A64" s="101" t="s">
        <v>294</v>
      </c>
      <c r="B64" s="100">
        <f>5375+144</f>
        <v>5519</v>
      </c>
      <c r="C64" s="135"/>
      <c r="D64" s="135"/>
    </row>
    <row r="65" spans="1:4">
      <c r="A65" s="101" t="s">
        <v>295</v>
      </c>
      <c r="B65" s="100">
        <v>620</v>
      </c>
      <c r="C65" s="135"/>
      <c r="D65" s="135"/>
    </row>
    <row r="66" spans="1:4">
      <c r="A66" s="101" t="s">
        <v>296</v>
      </c>
      <c r="B66" s="100">
        <v>531</v>
      </c>
      <c r="C66" s="135"/>
      <c r="D66" s="135"/>
    </row>
    <row r="67" spans="1:4">
      <c r="A67" s="101" t="s">
        <v>527</v>
      </c>
      <c r="B67" s="100">
        <v>11</v>
      </c>
      <c r="C67" s="135"/>
      <c r="D67" s="135"/>
    </row>
    <row r="68" spans="1:4">
      <c r="A68" s="101" t="s">
        <v>297</v>
      </c>
      <c r="B68" s="100">
        <v>78</v>
      </c>
      <c r="C68" s="135"/>
      <c r="D68" s="135"/>
    </row>
    <row r="69" spans="1:4">
      <c r="A69" s="101" t="s">
        <v>298</v>
      </c>
      <c r="B69" s="100">
        <v>25236</v>
      </c>
      <c r="C69" s="135"/>
      <c r="D69" s="135"/>
    </row>
    <row r="70" spans="1:4">
      <c r="A70" s="101" t="s">
        <v>299</v>
      </c>
      <c r="B70" s="100">
        <v>180</v>
      </c>
      <c r="C70" s="135"/>
      <c r="D70" s="135"/>
    </row>
    <row r="71" spans="1:4">
      <c r="A71" s="101" t="s">
        <v>300</v>
      </c>
      <c r="B71" s="100">
        <v>102</v>
      </c>
      <c r="C71" s="135"/>
      <c r="D71" s="135"/>
    </row>
    <row r="72" spans="1:4">
      <c r="A72" s="101" t="s">
        <v>301</v>
      </c>
      <c r="B72" s="100">
        <v>79</v>
      </c>
      <c r="C72" s="135"/>
      <c r="D72" s="135"/>
    </row>
    <row r="73" spans="1:4">
      <c r="A73" s="101" t="s">
        <v>302</v>
      </c>
      <c r="B73" s="100">
        <v>23748</v>
      </c>
      <c r="C73" s="135"/>
      <c r="D73" s="135"/>
    </row>
    <row r="74" spans="1:4">
      <c r="A74" s="101" t="s">
        <v>303</v>
      </c>
      <c r="B74" s="100">
        <v>1040</v>
      </c>
      <c r="C74" s="135"/>
      <c r="D74" s="135"/>
    </row>
    <row r="75" spans="1:4">
      <c r="A75" s="101" t="s">
        <v>304</v>
      </c>
      <c r="B75" s="100">
        <v>8906</v>
      </c>
      <c r="C75" s="135"/>
      <c r="D75" s="135"/>
    </row>
    <row r="76" spans="1:4">
      <c r="A76" s="101" t="s">
        <v>305</v>
      </c>
      <c r="B76" s="100">
        <v>5645</v>
      </c>
      <c r="C76" s="135"/>
      <c r="D76" s="135"/>
    </row>
    <row r="77" spans="1:4">
      <c r="A77" s="101" t="s">
        <v>306</v>
      </c>
      <c r="B77" s="100">
        <v>3280</v>
      </c>
      <c r="C77" s="135"/>
      <c r="D77" s="135"/>
    </row>
    <row r="78" spans="1:4">
      <c r="A78" s="101" t="s">
        <v>530</v>
      </c>
      <c r="B78" s="100">
        <v>4877</v>
      </c>
      <c r="C78" s="135"/>
      <c r="D78" s="135"/>
    </row>
    <row r="79" spans="1:4">
      <c r="A79" s="101" t="s">
        <v>307</v>
      </c>
      <c r="B79" s="100">
        <v>721</v>
      </c>
      <c r="C79" s="135"/>
      <c r="D79" s="135"/>
    </row>
    <row r="80" spans="1:4">
      <c r="A80" s="101" t="s">
        <v>308</v>
      </c>
      <c r="B80" s="100">
        <v>721</v>
      </c>
      <c r="C80" s="135"/>
      <c r="D80" s="135"/>
    </row>
    <row r="81" spans="1:4">
      <c r="A81" s="101" t="s">
        <v>309</v>
      </c>
      <c r="B81" s="100">
        <v>147</v>
      </c>
      <c r="C81" s="135"/>
      <c r="D81" s="135"/>
    </row>
    <row r="82" spans="1:4">
      <c r="A82" s="101" t="s">
        <v>310</v>
      </c>
      <c r="B82" s="100">
        <v>147</v>
      </c>
      <c r="C82" s="135"/>
      <c r="D82" s="135"/>
    </row>
    <row r="83" spans="1:4">
      <c r="A83" s="101" t="s">
        <v>311</v>
      </c>
      <c r="B83" s="100">
        <v>441</v>
      </c>
      <c r="C83" s="135"/>
      <c r="D83" s="135"/>
    </row>
    <row r="84" spans="1:4">
      <c r="A84" s="101" t="s">
        <v>312</v>
      </c>
      <c r="B84" s="100">
        <v>365</v>
      </c>
      <c r="C84" s="135"/>
      <c r="D84" s="135"/>
    </row>
    <row r="85" spans="1:4">
      <c r="A85" s="101" t="s">
        <v>313</v>
      </c>
      <c r="B85" s="100">
        <v>76</v>
      </c>
      <c r="C85" s="135"/>
      <c r="D85" s="135"/>
    </row>
    <row r="86" spans="1:4">
      <c r="A86" s="101" t="s">
        <v>316</v>
      </c>
      <c r="B86" s="100">
        <v>40</v>
      </c>
      <c r="C86" s="135"/>
      <c r="D86" s="135"/>
    </row>
    <row r="87" spans="1:4">
      <c r="A87" s="101" t="s">
        <v>317</v>
      </c>
      <c r="B87" s="100">
        <v>40</v>
      </c>
      <c r="C87" s="135"/>
      <c r="D87" s="135"/>
    </row>
    <row r="88" spans="1:4">
      <c r="A88" s="101" t="s">
        <v>318</v>
      </c>
      <c r="B88" s="100">
        <v>40</v>
      </c>
      <c r="C88" s="135"/>
      <c r="D88" s="135"/>
    </row>
    <row r="89" spans="1:4">
      <c r="A89" s="101" t="s">
        <v>531</v>
      </c>
      <c r="B89" s="100">
        <v>1733</v>
      </c>
      <c r="C89" s="135"/>
      <c r="D89" s="135"/>
    </row>
    <row r="90" spans="1:4">
      <c r="A90" s="101" t="s">
        <v>532</v>
      </c>
      <c r="B90" s="100">
        <v>165</v>
      </c>
      <c r="C90" s="135"/>
      <c r="D90" s="135"/>
    </row>
    <row r="91" spans="1:4">
      <c r="A91" s="101" t="s">
        <v>319</v>
      </c>
      <c r="B91" s="100">
        <v>118</v>
      </c>
      <c r="C91" s="135"/>
      <c r="D91" s="135"/>
    </row>
    <row r="92" spans="1:4">
      <c r="A92" s="101" t="s">
        <v>320</v>
      </c>
      <c r="B92" s="100">
        <v>47</v>
      </c>
      <c r="C92" s="135"/>
      <c r="D92" s="135"/>
    </row>
    <row r="93" spans="1:4">
      <c r="A93" s="101" t="s">
        <v>321</v>
      </c>
      <c r="B93" s="100">
        <v>11</v>
      </c>
      <c r="C93" s="135"/>
      <c r="D93" s="135"/>
    </row>
    <row r="94" spans="1:4">
      <c r="A94" s="101" t="s">
        <v>322</v>
      </c>
      <c r="B94" s="100">
        <v>11</v>
      </c>
      <c r="C94" s="135"/>
      <c r="D94" s="135"/>
    </row>
    <row r="95" spans="1:4">
      <c r="A95" s="101" t="s">
        <v>323</v>
      </c>
      <c r="B95" s="100">
        <v>24</v>
      </c>
      <c r="C95" s="135"/>
      <c r="D95" s="135"/>
    </row>
    <row r="96" spans="1:4">
      <c r="A96" s="101" t="s">
        <v>324</v>
      </c>
      <c r="B96" s="100">
        <v>24</v>
      </c>
      <c r="C96" s="135"/>
      <c r="D96" s="135"/>
    </row>
    <row r="97" spans="1:4">
      <c r="A97" s="101" t="s">
        <v>535</v>
      </c>
      <c r="B97" s="100">
        <v>33</v>
      </c>
      <c r="C97" s="135"/>
      <c r="D97" s="135"/>
    </row>
    <row r="98" spans="1:4">
      <c r="A98" s="101" t="s">
        <v>536</v>
      </c>
      <c r="B98" s="100">
        <v>33</v>
      </c>
      <c r="C98" s="135"/>
      <c r="D98" s="135"/>
    </row>
    <row r="99" spans="1:4">
      <c r="A99" s="101" t="s">
        <v>537</v>
      </c>
      <c r="B99" s="100">
        <v>1500</v>
      </c>
      <c r="C99" s="135"/>
      <c r="D99" s="135"/>
    </row>
    <row r="100" spans="1:4">
      <c r="A100" s="101" t="s">
        <v>538</v>
      </c>
      <c r="B100" s="100">
        <v>1500</v>
      </c>
      <c r="C100" s="135"/>
      <c r="D100" s="135"/>
    </row>
    <row r="101" spans="1:4">
      <c r="A101" s="101" t="s">
        <v>325</v>
      </c>
      <c r="B101" s="100">
        <v>26038</v>
      </c>
      <c r="C101" s="135"/>
      <c r="D101" s="135"/>
    </row>
    <row r="102" spans="1:4">
      <c r="A102" s="101" t="s">
        <v>326</v>
      </c>
      <c r="B102" s="100">
        <v>1252</v>
      </c>
      <c r="C102" s="135"/>
      <c r="D102" s="135"/>
    </row>
    <row r="103" spans="1:4">
      <c r="A103" s="101" t="s">
        <v>327</v>
      </c>
      <c r="B103" s="100">
        <v>119</v>
      </c>
      <c r="C103" s="135"/>
      <c r="D103" s="135"/>
    </row>
    <row r="104" spans="1:4">
      <c r="A104" s="101" t="s">
        <v>328</v>
      </c>
      <c r="B104" s="100">
        <v>32</v>
      </c>
      <c r="C104" s="135"/>
      <c r="D104" s="135"/>
    </row>
    <row r="105" spans="1:4">
      <c r="A105" s="101" t="s">
        <v>329</v>
      </c>
      <c r="B105" s="100">
        <v>70</v>
      </c>
      <c r="C105" s="135"/>
      <c r="D105" s="135"/>
    </row>
    <row r="106" spans="1:4">
      <c r="A106" s="101" t="s">
        <v>330</v>
      </c>
      <c r="B106" s="100">
        <v>155</v>
      </c>
      <c r="C106" s="135"/>
      <c r="D106" s="135"/>
    </row>
    <row r="107" spans="1:4">
      <c r="A107" s="101" t="s">
        <v>331</v>
      </c>
      <c r="B107" s="100">
        <v>877</v>
      </c>
      <c r="C107" s="135"/>
      <c r="D107" s="135"/>
    </row>
    <row r="108" spans="1:4">
      <c r="A108" s="101" t="s">
        <v>332</v>
      </c>
      <c r="B108" s="100">
        <v>280</v>
      </c>
      <c r="C108" s="135"/>
      <c r="D108" s="135"/>
    </row>
    <row r="109" spans="1:4">
      <c r="A109" s="101" t="s">
        <v>333</v>
      </c>
      <c r="B109" s="100">
        <v>94</v>
      </c>
      <c r="C109" s="135"/>
      <c r="D109" s="135"/>
    </row>
    <row r="110" spans="1:4">
      <c r="A110" s="101" t="s">
        <v>334</v>
      </c>
      <c r="B110" s="100">
        <v>186</v>
      </c>
      <c r="C110" s="135"/>
      <c r="D110" s="135"/>
    </row>
    <row r="111" spans="1:4">
      <c r="A111" s="101" t="s">
        <v>335</v>
      </c>
      <c r="B111" s="100">
        <v>17900</v>
      </c>
      <c r="C111" s="135"/>
      <c r="D111" s="135"/>
    </row>
    <row r="112" spans="1:4">
      <c r="A112" s="101" t="s">
        <v>336</v>
      </c>
      <c r="B112" s="100">
        <v>256</v>
      </c>
      <c r="C112" s="135"/>
      <c r="D112" s="135"/>
    </row>
    <row r="113" spans="1:4">
      <c r="A113" s="101" t="s">
        <v>337</v>
      </c>
      <c r="B113" s="100">
        <v>551</v>
      </c>
      <c r="C113" s="135"/>
      <c r="D113" s="135"/>
    </row>
    <row r="114" spans="1:4">
      <c r="A114" s="101" t="s">
        <v>338</v>
      </c>
      <c r="B114" s="100">
        <v>5781</v>
      </c>
      <c r="C114" s="135"/>
      <c r="D114" s="135"/>
    </row>
    <row r="115" spans="1:4">
      <c r="A115" s="101" t="s">
        <v>339</v>
      </c>
      <c r="B115" s="100">
        <v>2312</v>
      </c>
      <c r="C115" s="135"/>
      <c r="D115" s="135"/>
    </row>
    <row r="116" spans="1:4">
      <c r="A116" s="101" t="s">
        <v>340</v>
      </c>
      <c r="B116" s="100">
        <v>9000</v>
      </c>
      <c r="C116" s="135"/>
      <c r="D116" s="135"/>
    </row>
    <row r="117" spans="1:4">
      <c r="A117" s="101" t="s">
        <v>341</v>
      </c>
      <c r="B117" s="100">
        <v>600</v>
      </c>
      <c r="C117" s="135"/>
      <c r="D117" s="135"/>
    </row>
    <row r="118" spans="1:4">
      <c r="A118" s="101" t="s">
        <v>342</v>
      </c>
      <c r="B118" s="100">
        <v>600</v>
      </c>
      <c r="C118" s="135"/>
      <c r="D118" s="135"/>
    </row>
    <row r="119" spans="1:4">
      <c r="A119" s="101" t="s">
        <v>343</v>
      </c>
      <c r="B119" s="100">
        <v>823</v>
      </c>
      <c r="C119" s="135"/>
      <c r="D119" s="135"/>
    </row>
    <row r="120" spans="1:4">
      <c r="A120" s="101" t="s">
        <v>344</v>
      </c>
      <c r="B120" s="100">
        <v>823</v>
      </c>
      <c r="C120" s="135"/>
      <c r="D120" s="135"/>
    </row>
    <row r="121" spans="1:4">
      <c r="A121" s="101" t="s">
        <v>345</v>
      </c>
      <c r="B121" s="100">
        <v>1126</v>
      </c>
      <c r="C121" s="135"/>
      <c r="D121" s="135"/>
    </row>
    <row r="122" spans="1:4">
      <c r="A122" s="101" t="s">
        <v>346</v>
      </c>
      <c r="B122" s="100">
        <v>588</v>
      </c>
      <c r="C122" s="135"/>
      <c r="D122" s="135"/>
    </row>
    <row r="123" spans="1:4">
      <c r="A123" s="101" t="s">
        <v>347</v>
      </c>
      <c r="B123" s="100">
        <v>538</v>
      </c>
      <c r="C123" s="135"/>
      <c r="D123" s="135"/>
    </row>
    <row r="124" spans="1:4">
      <c r="A124" s="101" t="s">
        <v>348</v>
      </c>
      <c r="B124" s="100">
        <v>301</v>
      </c>
      <c r="C124" s="135"/>
      <c r="D124" s="135"/>
    </row>
    <row r="125" spans="1:4">
      <c r="A125" s="101" t="s">
        <v>349</v>
      </c>
      <c r="B125" s="100">
        <v>32</v>
      </c>
      <c r="C125" s="135"/>
      <c r="D125" s="135"/>
    </row>
    <row r="126" spans="1:4">
      <c r="A126" s="101" t="s">
        <v>350</v>
      </c>
      <c r="B126" s="100">
        <v>269</v>
      </c>
      <c r="C126" s="135"/>
      <c r="D126" s="135"/>
    </row>
    <row r="127" spans="1:4">
      <c r="A127" s="101" t="s">
        <v>351</v>
      </c>
      <c r="B127" s="100">
        <v>1330</v>
      </c>
      <c r="C127" s="135"/>
      <c r="D127" s="135"/>
    </row>
    <row r="128" spans="1:4">
      <c r="A128" s="101" t="s">
        <v>352</v>
      </c>
      <c r="B128" s="100">
        <v>580</v>
      </c>
      <c r="C128" s="135"/>
      <c r="D128" s="135"/>
    </row>
    <row r="129" spans="1:4">
      <c r="A129" s="101" t="s">
        <v>353</v>
      </c>
      <c r="B129" s="100">
        <v>750</v>
      </c>
      <c r="C129" s="135"/>
      <c r="D129" s="135"/>
    </row>
    <row r="130" spans="1:4">
      <c r="A130" s="101" t="s">
        <v>354</v>
      </c>
      <c r="B130" s="100">
        <v>1500</v>
      </c>
      <c r="C130" s="135"/>
      <c r="D130" s="135"/>
    </row>
    <row r="131" spans="1:4">
      <c r="A131" s="101" t="s">
        <v>355</v>
      </c>
      <c r="B131" s="100">
        <v>1500</v>
      </c>
      <c r="C131" s="135"/>
      <c r="D131" s="135"/>
    </row>
    <row r="132" spans="1:4">
      <c r="A132" s="101" t="s">
        <v>356</v>
      </c>
      <c r="B132" s="100">
        <v>926</v>
      </c>
      <c r="C132" s="135"/>
      <c r="D132" s="135"/>
    </row>
    <row r="133" spans="1:4">
      <c r="A133" s="101" t="s">
        <v>357</v>
      </c>
      <c r="B133" s="100">
        <v>926</v>
      </c>
      <c r="C133" s="135"/>
      <c r="D133" s="135"/>
    </row>
    <row r="134" spans="1:4">
      <c r="A134" s="101" t="s">
        <v>550</v>
      </c>
      <c r="B134" s="100">
        <v>9327</v>
      </c>
      <c r="C134" s="135"/>
      <c r="D134" s="135"/>
    </row>
    <row r="135" spans="1:4">
      <c r="A135" s="101" t="s">
        <v>551</v>
      </c>
      <c r="B135" s="100">
        <v>198</v>
      </c>
      <c r="C135" s="135"/>
      <c r="D135" s="135"/>
    </row>
    <row r="136" spans="1:4">
      <c r="A136" s="101" t="s">
        <v>358</v>
      </c>
      <c r="B136" s="100">
        <v>78</v>
      </c>
      <c r="C136" s="135"/>
      <c r="D136" s="135"/>
    </row>
    <row r="137" spans="1:4">
      <c r="A137" s="101" t="s">
        <v>552</v>
      </c>
      <c r="B137" s="100">
        <v>120</v>
      </c>
      <c r="C137" s="135"/>
      <c r="D137" s="135"/>
    </row>
    <row r="138" spans="1:4">
      <c r="A138" s="101" t="s">
        <v>359</v>
      </c>
      <c r="B138" s="100">
        <v>520</v>
      </c>
      <c r="C138" s="135"/>
      <c r="D138" s="135"/>
    </row>
    <row r="139" spans="1:4">
      <c r="A139" s="101" t="s">
        <v>360</v>
      </c>
      <c r="B139" s="100">
        <v>520</v>
      </c>
      <c r="C139" s="135"/>
      <c r="D139" s="135"/>
    </row>
    <row r="140" spans="1:4">
      <c r="A140" s="101" t="s">
        <v>361</v>
      </c>
      <c r="B140" s="100">
        <v>1955</v>
      </c>
      <c r="C140" s="135"/>
      <c r="D140" s="135"/>
    </row>
    <row r="141" spans="1:4">
      <c r="A141" s="101" t="s">
        <v>362</v>
      </c>
      <c r="B141" s="100">
        <v>1955</v>
      </c>
      <c r="C141" s="135"/>
      <c r="D141" s="135"/>
    </row>
    <row r="142" spans="1:4">
      <c r="A142" s="101" t="s">
        <v>363</v>
      </c>
      <c r="B142" s="100">
        <v>977</v>
      </c>
      <c r="C142" s="135"/>
      <c r="D142" s="135"/>
    </row>
    <row r="143" spans="1:4">
      <c r="A143" s="101" t="s">
        <v>364</v>
      </c>
      <c r="B143" s="100">
        <v>437</v>
      </c>
      <c r="C143" s="135"/>
      <c r="D143" s="135"/>
    </row>
    <row r="144" spans="1:4">
      <c r="A144" s="101" t="s">
        <v>365</v>
      </c>
      <c r="B144" s="100">
        <v>118</v>
      </c>
      <c r="C144" s="135"/>
      <c r="D144" s="135"/>
    </row>
    <row r="145" spans="1:4">
      <c r="A145" s="101" t="s">
        <v>366</v>
      </c>
      <c r="B145" s="100">
        <v>337</v>
      </c>
      <c r="C145" s="135"/>
      <c r="D145" s="135"/>
    </row>
    <row r="146" spans="1:4">
      <c r="A146" s="101" t="s">
        <v>553</v>
      </c>
      <c r="B146" s="100">
        <v>84</v>
      </c>
      <c r="C146" s="135"/>
      <c r="D146" s="135"/>
    </row>
    <row r="147" spans="1:4">
      <c r="A147" s="101" t="s">
        <v>369</v>
      </c>
      <c r="B147" s="100">
        <v>2690</v>
      </c>
      <c r="C147" s="135"/>
      <c r="D147" s="135"/>
    </row>
    <row r="148" spans="1:4">
      <c r="A148" s="101" t="s">
        <v>370</v>
      </c>
      <c r="B148" s="100">
        <v>594</v>
      </c>
      <c r="C148" s="135"/>
      <c r="D148" s="135"/>
    </row>
    <row r="149" spans="1:4">
      <c r="A149" s="101" t="s">
        <v>371</v>
      </c>
      <c r="B149" s="100">
        <v>1917</v>
      </c>
      <c r="C149" s="135"/>
      <c r="D149" s="135"/>
    </row>
    <row r="150" spans="1:4">
      <c r="A150" s="101" t="s">
        <v>554</v>
      </c>
      <c r="B150" s="100">
        <v>180</v>
      </c>
      <c r="C150" s="135"/>
      <c r="D150" s="135"/>
    </row>
    <row r="151" spans="1:4">
      <c r="A151" s="101" t="s">
        <v>372</v>
      </c>
      <c r="B151" s="100">
        <v>2987</v>
      </c>
      <c r="C151" s="135"/>
      <c r="D151" s="135"/>
    </row>
    <row r="152" spans="1:4">
      <c r="A152" s="101" t="s">
        <v>555</v>
      </c>
      <c r="B152" s="100">
        <v>2987</v>
      </c>
      <c r="C152" s="135"/>
      <c r="D152" s="135"/>
    </row>
    <row r="153" spans="1:4">
      <c r="A153" s="101" t="s">
        <v>373</v>
      </c>
      <c r="B153" s="100">
        <v>184</v>
      </c>
      <c r="C153" s="135"/>
      <c r="D153" s="135"/>
    </row>
    <row r="154" spans="1:4">
      <c r="A154" s="101" t="s">
        <v>374</v>
      </c>
      <c r="B154" s="100">
        <v>42</v>
      </c>
      <c r="C154" s="135"/>
      <c r="D154" s="135"/>
    </row>
    <row r="155" spans="1:4">
      <c r="A155" s="101" t="s">
        <v>375</v>
      </c>
      <c r="B155" s="100">
        <v>42</v>
      </c>
      <c r="C155" s="135"/>
      <c r="D155" s="135"/>
    </row>
    <row r="156" spans="1:4">
      <c r="A156" s="101" t="s">
        <v>376</v>
      </c>
      <c r="B156" s="100">
        <v>119</v>
      </c>
      <c r="C156" s="135"/>
      <c r="D156" s="135"/>
    </row>
    <row r="157" spans="1:4">
      <c r="A157" s="101" t="s">
        <v>377</v>
      </c>
      <c r="B157" s="100">
        <v>119</v>
      </c>
      <c r="C157" s="135"/>
      <c r="D157" s="135"/>
    </row>
    <row r="158" spans="1:4">
      <c r="A158" s="101" t="s">
        <v>378</v>
      </c>
      <c r="B158" s="100">
        <v>23</v>
      </c>
      <c r="C158" s="135"/>
      <c r="D158" s="135"/>
    </row>
    <row r="159" spans="1:4">
      <c r="A159" s="101" t="s">
        <v>379</v>
      </c>
      <c r="B159" s="100">
        <v>23</v>
      </c>
      <c r="C159" s="135"/>
      <c r="D159" s="135"/>
    </row>
    <row r="160" spans="1:4">
      <c r="A160" s="101" t="s">
        <v>380</v>
      </c>
      <c r="B160" s="100">
        <v>2508</v>
      </c>
      <c r="C160" s="135"/>
      <c r="D160" s="135"/>
    </row>
    <row r="161" spans="1:4">
      <c r="A161" s="101" t="s">
        <v>381</v>
      </c>
      <c r="B161" s="100">
        <v>380</v>
      </c>
      <c r="C161" s="135"/>
      <c r="D161" s="135"/>
    </row>
    <row r="162" spans="1:4">
      <c r="A162" s="101" t="s">
        <v>382</v>
      </c>
      <c r="B162" s="100">
        <v>102</v>
      </c>
      <c r="C162" s="135"/>
      <c r="D162" s="135"/>
    </row>
    <row r="163" spans="1:4">
      <c r="A163" s="101" t="s">
        <v>383</v>
      </c>
      <c r="B163" s="100">
        <v>212</v>
      </c>
      <c r="C163" s="135"/>
      <c r="D163" s="135"/>
    </row>
    <row r="164" spans="1:4">
      <c r="A164" s="101" t="s">
        <v>384</v>
      </c>
      <c r="B164" s="100">
        <v>66</v>
      </c>
      <c r="C164" s="135"/>
      <c r="D164" s="135"/>
    </row>
    <row r="165" spans="1:4">
      <c r="A165" s="101" t="s">
        <v>385</v>
      </c>
      <c r="B165" s="100">
        <v>914</v>
      </c>
      <c r="C165" s="135"/>
      <c r="D165" s="135"/>
    </row>
    <row r="166" spans="1:4">
      <c r="A166" s="101" t="s">
        <v>386</v>
      </c>
      <c r="B166" s="100">
        <v>914</v>
      </c>
      <c r="C166" s="135"/>
      <c r="D166" s="135"/>
    </row>
    <row r="167" spans="1:4">
      <c r="A167" s="101" t="s">
        <v>387</v>
      </c>
      <c r="B167" s="100">
        <v>1214</v>
      </c>
      <c r="C167" s="135"/>
      <c r="D167" s="135"/>
    </row>
    <row r="168" spans="1:4">
      <c r="A168" s="101" t="s">
        <v>388</v>
      </c>
      <c r="B168" s="100">
        <v>1214</v>
      </c>
      <c r="C168" s="135"/>
      <c r="D168" s="135"/>
    </row>
    <row r="169" spans="1:4">
      <c r="A169" s="101" t="s">
        <v>389</v>
      </c>
      <c r="B169" s="100">
        <v>3349</v>
      </c>
      <c r="C169" s="135"/>
      <c r="D169" s="135"/>
    </row>
    <row r="170" spans="1:4">
      <c r="A170" s="101" t="s">
        <v>390</v>
      </c>
      <c r="B170" s="100">
        <v>1253</v>
      </c>
      <c r="C170" s="135"/>
      <c r="D170" s="135"/>
    </row>
    <row r="171" spans="1:4">
      <c r="A171" s="101" t="s">
        <v>391</v>
      </c>
      <c r="B171" s="100">
        <v>476</v>
      </c>
      <c r="C171" s="135"/>
      <c r="D171" s="135"/>
    </row>
    <row r="172" spans="1:4">
      <c r="A172" s="101" t="s">
        <v>392</v>
      </c>
      <c r="B172" s="100">
        <v>677</v>
      </c>
      <c r="C172" s="135"/>
      <c r="D172" s="135"/>
    </row>
    <row r="173" spans="1:4">
      <c r="A173" s="101" t="s">
        <v>393</v>
      </c>
      <c r="B173" s="100">
        <v>100</v>
      </c>
      <c r="C173" s="135"/>
      <c r="D173" s="135"/>
    </row>
    <row r="174" spans="1:4">
      <c r="A174" s="101" t="s">
        <v>564</v>
      </c>
      <c r="B174" s="100">
        <v>622</v>
      </c>
      <c r="C174" s="135"/>
      <c r="D174" s="135"/>
    </row>
    <row r="175" spans="1:4">
      <c r="A175" s="101" t="s">
        <v>395</v>
      </c>
      <c r="B175" s="100">
        <v>320</v>
      </c>
      <c r="C175" s="135"/>
      <c r="D175" s="135"/>
    </row>
    <row r="176" spans="1:4">
      <c r="A176" s="101" t="s">
        <v>565</v>
      </c>
      <c r="B176" s="100">
        <v>302</v>
      </c>
      <c r="C176" s="135"/>
      <c r="D176" s="135"/>
    </row>
    <row r="177" spans="1:4">
      <c r="A177" s="101" t="s">
        <v>396</v>
      </c>
      <c r="B177" s="100">
        <v>883</v>
      </c>
      <c r="C177" s="135"/>
      <c r="D177" s="135"/>
    </row>
    <row r="178" spans="1:4">
      <c r="A178" s="101" t="s">
        <v>397</v>
      </c>
      <c r="B178" s="100">
        <v>61</v>
      </c>
      <c r="C178" s="135"/>
      <c r="D178" s="135"/>
    </row>
    <row r="179" spans="1:4">
      <c r="A179" s="101" t="s">
        <v>398</v>
      </c>
      <c r="B179" s="100">
        <v>147</v>
      </c>
      <c r="C179" s="135"/>
      <c r="D179" s="135"/>
    </row>
    <row r="180" spans="1:4">
      <c r="A180" s="101" t="s">
        <v>399</v>
      </c>
      <c r="B180" s="100">
        <v>23</v>
      </c>
      <c r="C180" s="135"/>
      <c r="D180" s="135"/>
    </row>
    <row r="181" spans="1:4">
      <c r="A181" s="101" t="s">
        <v>400</v>
      </c>
      <c r="B181" s="100">
        <v>87</v>
      </c>
      <c r="C181" s="135"/>
      <c r="D181" s="135"/>
    </row>
    <row r="182" spans="1:4">
      <c r="A182" s="101" t="s">
        <v>401</v>
      </c>
      <c r="B182" s="100">
        <v>26</v>
      </c>
      <c r="C182" s="135"/>
      <c r="D182" s="135"/>
    </row>
    <row r="183" spans="1:4">
      <c r="A183" s="101" t="s">
        <v>402</v>
      </c>
      <c r="B183" s="100">
        <v>12</v>
      </c>
      <c r="C183" s="135"/>
      <c r="D183" s="135"/>
    </row>
    <row r="184" spans="1:4">
      <c r="A184" s="101" t="s">
        <v>403</v>
      </c>
      <c r="B184" s="100">
        <v>527</v>
      </c>
      <c r="C184" s="135"/>
      <c r="D184" s="135"/>
    </row>
    <row r="185" spans="1:4">
      <c r="A185" s="101" t="s">
        <v>404</v>
      </c>
      <c r="B185" s="100">
        <v>140</v>
      </c>
      <c r="C185" s="135"/>
      <c r="D185" s="135"/>
    </row>
    <row r="186" spans="1:4">
      <c r="A186" s="101" t="s">
        <v>405</v>
      </c>
      <c r="B186" s="100">
        <v>20</v>
      </c>
      <c r="C186" s="135"/>
      <c r="D186" s="135"/>
    </row>
    <row r="187" spans="1:4">
      <c r="A187" s="101" t="s">
        <v>406</v>
      </c>
      <c r="B187" s="100">
        <v>120</v>
      </c>
      <c r="C187" s="135"/>
      <c r="D187" s="135"/>
    </row>
    <row r="188" spans="1:4">
      <c r="A188" s="101" t="s">
        <v>572</v>
      </c>
      <c r="B188" s="100">
        <v>171</v>
      </c>
      <c r="C188" s="135"/>
      <c r="D188" s="135"/>
    </row>
    <row r="189" spans="1:4">
      <c r="A189" s="101" t="s">
        <v>573</v>
      </c>
      <c r="B189" s="100">
        <v>171</v>
      </c>
      <c r="C189" s="135"/>
      <c r="D189" s="135"/>
    </row>
    <row r="190" spans="1:4">
      <c r="A190" s="101" t="s">
        <v>575</v>
      </c>
      <c r="B190" s="100">
        <v>0</v>
      </c>
      <c r="C190" s="135"/>
      <c r="D190" s="135"/>
    </row>
    <row r="191" spans="1:4">
      <c r="A191" s="101" t="s">
        <v>407</v>
      </c>
      <c r="B191" s="100">
        <v>280</v>
      </c>
      <c r="C191" s="135"/>
      <c r="D191" s="135"/>
    </row>
    <row r="192" spans="1:4">
      <c r="A192" s="101" t="s">
        <v>408</v>
      </c>
      <c r="B192" s="100">
        <v>180</v>
      </c>
      <c r="C192" s="135"/>
      <c r="D192" s="135"/>
    </row>
    <row r="193" spans="1:4">
      <c r="A193" s="101" t="s">
        <v>577</v>
      </c>
      <c r="B193" s="100">
        <v>100</v>
      </c>
      <c r="C193" s="135"/>
      <c r="D193" s="135"/>
    </row>
    <row r="194" spans="1:4">
      <c r="A194" s="101" t="s">
        <v>409</v>
      </c>
      <c r="B194" s="100">
        <v>112</v>
      </c>
      <c r="C194" s="135"/>
      <c r="D194" s="135"/>
    </row>
    <row r="195" spans="1:4">
      <c r="A195" s="101" t="s">
        <v>410</v>
      </c>
      <c r="B195" s="100">
        <v>112</v>
      </c>
      <c r="C195" s="135"/>
      <c r="D195" s="135"/>
    </row>
    <row r="196" spans="1:4">
      <c r="A196" s="101" t="s">
        <v>411</v>
      </c>
      <c r="B196" s="100">
        <v>112</v>
      </c>
      <c r="C196" s="135"/>
      <c r="D196" s="135"/>
    </row>
    <row r="197" spans="1:4">
      <c r="A197" s="101" t="s">
        <v>412</v>
      </c>
      <c r="B197" s="100">
        <v>131</v>
      </c>
      <c r="C197" s="135"/>
      <c r="D197" s="135"/>
    </row>
    <row r="198" spans="1:4">
      <c r="A198" s="101" t="s">
        <v>413</v>
      </c>
      <c r="B198" s="100">
        <v>131</v>
      </c>
      <c r="C198" s="135"/>
      <c r="D198" s="135"/>
    </row>
    <row r="199" spans="1:4">
      <c r="A199" s="101" t="s">
        <v>414</v>
      </c>
      <c r="B199" s="100">
        <v>131</v>
      </c>
      <c r="C199" s="135"/>
      <c r="D199" s="135"/>
    </row>
    <row r="200" spans="1:4">
      <c r="A200" s="101" t="s">
        <v>578</v>
      </c>
      <c r="B200" s="100">
        <v>411</v>
      </c>
      <c r="C200" s="135"/>
      <c r="D200" s="135"/>
    </row>
    <row r="201" spans="1:4">
      <c r="A201" s="101" t="s">
        <v>579</v>
      </c>
      <c r="B201" s="100">
        <v>411</v>
      </c>
      <c r="C201" s="135"/>
      <c r="D201" s="135"/>
    </row>
    <row r="202" spans="1:4">
      <c r="A202" s="101" t="s">
        <v>415</v>
      </c>
      <c r="B202" s="100">
        <v>168</v>
      </c>
      <c r="C202" s="135"/>
      <c r="D202" s="135"/>
    </row>
    <row r="203" spans="1:4">
      <c r="A203" s="101" t="s">
        <v>580</v>
      </c>
      <c r="B203" s="100">
        <v>77</v>
      </c>
      <c r="C203" s="135"/>
      <c r="D203" s="135"/>
    </row>
    <row r="204" spans="1:4">
      <c r="A204" s="101" t="s">
        <v>416</v>
      </c>
      <c r="B204" s="100">
        <v>166</v>
      </c>
      <c r="C204" s="135"/>
      <c r="D204" s="135"/>
    </row>
    <row r="205" spans="1:4">
      <c r="A205" s="101" t="s">
        <v>417</v>
      </c>
      <c r="B205" s="100">
        <v>3426</v>
      </c>
      <c r="C205" s="135"/>
      <c r="D205" s="135"/>
    </row>
    <row r="206" spans="1:4">
      <c r="A206" s="101" t="s">
        <v>418</v>
      </c>
      <c r="B206" s="100">
        <v>3289</v>
      </c>
      <c r="C206" s="135"/>
      <c r="D206" s="135"/>
    </row>
    <row r="207" spans="1:4">
      <c r="A207" s="101" t="s">
        <v>419</v>
      </c>
      <c r="B207" s="100">
        <v>3289</v>
      </c>
      <c r="C207" s="135"/>
      <c r="D207" s="135"/>
    </row>
    <row r="208" spans="1:4">
      <c r="A208" s="101" t="s">
        <v>420</v>
      </c>
      <c r="B208" s="100">
        <v>137</v>
      </c>
      <c r="C208" s="135"/>
      <c r="D208" s="135"/>
    </row>
    <row r="209" spans="1:4">
      <c r="A209" s="101" t="s">
        <v>421</v>
      </c>
      <c r="B209" s="100">
        <v>137</v>
      </c>
      <c r="C209" s="135"/>
      <c r="D209" s="135"/>
    </row>
    <row r="210" spans="1:4">
      <c r="A210" s="101" t="s">
        <v>422</v>
      </c>
      <c r="B210" s="100">
        <v>78</v>
      </c>
      <c r="C210" s="135"/>
      <c r="D210" s="135"/>
    </row>
    <row r="211" spans="1:4">
      <c r="A211" s="101" t="s">
        <v>423</v>
      </c>
      <c r="B211" s="100">
        <v>78</v>
      </c>
      <c r="C211" s="135"/>
      <c r="D211" s="135"/>
    </row>
    <row r="212" spans="1:4">
      <c r="A212" s="101" t="s">
        <v>424</v>
      </c>
      <c r="B212" s="100">
        <v>78</v>
      </c>
      <c r="C212" s="135"/>
      <c r="D212" s="135"/>
    </row>
    <row r="213" spans="1:4">
      <c r="A213" s="101" t="s">
        <v>581</v>
      </c>
      <c r="B213" s="100">
        <v>616</v>
      </c>
      <c r="C213"/>
      <c r="D213" s="136"/>
    </row>
    <row r="214" spans="1:4">
      <c r="A214" s="101" t="s">
        <v>582</v>
      </c>
      <c r="B214" s="100">
        <v>365</v>
      </c>
      <c r="C214"/>
      <c r="D214" s="136"/>
    </row>
    <row r="215" spans="1:4">
      <c r="A215" s="101" t="s">
        <v>583</v>
      </c>
      <c r="B215" s="100">
        <v>261</v>
      </c>
      <c r="C215"/>
      <c r="D215" s="136"/>
    </row>
    <row r="216" spans="1:4">
      <c r="A216" s="101" t="s">
        <v>584</v>
      </c>
      <c r="B216" s="100">
        <v>104</v>
      </c>
      <c r="C216"/>
      <c r="D216" s="136"/>
    </row>
    <row r="217" spans="1:4">
      <c r="A217" s="101" t="s">
        <v>585</v>
      </c>
      <c r="B217" s="100">
        <v>251</v>
      </c>
      <c r="C217"/>
      <c r="D217" s="136"/>
    </row>
    <row r="218" spans="1:4">
      <c r="A218" s="101" t="s">
        <v>586</v>
      </c>
      <c r="B218" s="100">
        <v>251</v>
      </c>
      <c r="C218"/>
      <c r="D218" s="136"/>
    </row>
    <row r="219" spans="1:4">
      <c r="A219" s="101" t="s">
        <v>425</v>
      </c>
      <c r="B219" s="100">
        <v>1200</v>
      </c>
      <c r="C219"/>
      <c r="D219" s="136"/>
    </row>
    <row r="220" spans="1:4">
      <c r="A220" s="101" t="s">
        <v>426</v>
      </c>
      <c r="B220" s="100">
        <v>1200</v>
      </c>
      <c r="C220"/>
      <c r="D220" s="136"/>
    </row>
    <row r="221" spans="1:4">
      <c r="A221" s="101" t="s">
        <v>427</v>
      </c>
      <c r="B221" s="100">
        <v>1200</v>
      </c>
      <c r="C221"/>
      <c r="D221" s="136"/>
    </row>
    <row r="222" spans="1:4">
      <c r="A222" s="101" t="s">
        <v>428</v>
      </c>
      <c r="B222" s="100">
        <v>2844</v>
      </c>
      <c r="C222"/>
      <c r="D222" s="136"/>
    </row>
    <row r="223" spans="1:4">
      <c r="A223" s="101" t="s">
        <v>429</v>
      </c>
      <c r="B223" s="100">
        <v>2694</v>
      </c>
      <c r="C223"/>
      <c r="D223" s="136"/>
    </row>
    <row r="224" spans="1:4">
      <c r="A224" s="101" t="s">
        <v>430</v>
      </c>
      <c r="B224" s="100">
        <v>2694</v>
      </c>
      <c r="C224"/>
      <c r="D224" s="136"/>
    </row>
    <row r="225" spans="1:4">
      <c r="A225" s="101" t="s">
        <v>431</v>
      </c>
      <c r="B225" s="100">
        <v>150</v>
      </c>
      <c r="C225"/>
      <c r="D225" s="136"/>
    </row>
    <row r="226" spans="1:4">
      <c r="A226" s="101" t="s">
        <v>432</v>
      </c>
      <c r="B226" s="100">
        <v>150</v>
      </c>
      <c r="C226"/>
      <c r="D226" s="136"/>
    </row>
    <row r="227" spans="1:4">
      <c r="A227" s="101" t="s">
        <v>587</v>
      </c>
      <c r="B227" s="100">
        <v>1420</v>
      </c>
      <c r="C227"/>
      <c r="D227" s="136"/>
    </row>
    <row r="228" spans="1:4">
      <c r="A228" s="101" t="s">
        <v>588</v>
      </c>
      <c r="B228" s="100">
        <v>1420</v>
      </c>
      <c r="C228"/>
      <c r="D228" s="136"/>
    </row>
    <row r="229" spans="1:4">
      <c r="A229" s="101" t="s">
        <v>589</v>
      </c>
      <c r="B229" s="100">
        <v>1420</v>
      </c>
      <c r="C229"/>
      <c r="D229" s="136"/>
    </row>
    <row r="230" spans="1:4">
      <c r="A230" s="101" t="s">
        <v>590</v>
      </c>
      <c r="B230" s="100">
        <v>1</v>
      </c>
      <c r="C230"/>
      <c r="D230" s="136"/>
    </row>
    <row r="231" spans="1:4">
      <c r="A231" s="101" t="s">
        <v>591</v>
      </c>
      <c r="B231" s="100">
        <v>1</v>
      </c>
      <c r="C231"/>
      <c r="D231" s="136"/>
    </row>
    <row r="232" spans="1:4">
      <c r="A232" s="101" t="s">
        <v>592</v>
      </c>
      <c r="B232" s="100">
        <v>1</v>
      </c>
      <c r="C232"/>
      <c r="D232" s="136"/>
    </row>
  </sheetData>
  <mergeCells count="2">
    <mergeCell ref="C2:D2"/>
    <mergeCell ref="A1:D1"/>
  </mergeCells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J138"/>
  <sheetViews>
    <sheetView workbookViewId="0">
      <selection sqref="A1:AZ1"/>
    </sheetView>
  </sheetViews>
  <sheetFormatPr defaultColWidth="8.69921875" defaultRowHeight="15.6"/>
  <cols>
    <col min="1" max="1" width="44.59765625" style="60" bestFit="1" customWidth="1"/>
    <col min="2" max="2" width="11.69921875" style="60" bestFit="1" customWidth="1"/>
    <col min="3" max="4" width="9.5" style="60" bestFit="1" customWidth="1"/>
    <col min="5" max="11" width="8.69921875" style="60"/>
    <col min="12" max="12" width="9.5" style="60" bestFit="1" customWidth="1"/>
    <col min="13" max="37" width="8.69921875" style="60"/>
    <col min="38" max="38" width="9.5" style="60" bestFit="1" customWidth="1"/>
    <col min="39" max="56" width="8.69921875" style="60"/>
    <col min="57" max="58" width="9.5" style="60" bestFit="1" customWidth="1"/>
    <col min="59" max="16384" width="8.69921875" style="60"/>
  </cols>
  <sheetData>
    <row r="1" spans="1:62" ht="28.2">
      <c r="A1" s="153" t="s">
        <v>729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</row>
    <row r="2" spans="1:62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4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5"/>
      <c r="AS2" s="63"/>
      <c r="AT2" s="63"/>
      <c r="AU2" s="63"/>
      <c r="AV2" s="63"/>
      <c r="AW2" s="63"/>
      <c r="AX2" s="63"/>
      <c r="AY2" s="64"/>
      <c r="AZ2" s="64"/>
      <c r="BI2" s="64" t="s">
        <v>728</v>
      </c>
    </row>
    <row r="3" spans="1:62" ht="15.6" customHeight="1">
      <c r="A3" s="151" t="s">
        <v>192</v>
      </c>
      <c r="B3" s="152" t="s">
        <v>193</v>
      </c>
      <c r="C3" s="150" t="s">
        <v>194</v>
      </c>
      <c r="D3" s="150"/>
      <c r="E3" s="150"/>
      <c r="F3" s="150"/>
      <c r="G3" s="150"/>
      <c r="H3" s="150"/>
      <c r="I3" s="150"/>
      <c r="J3" s="150"/>
      <c r="K3" s="150"/>
      <c r="L3" s="150" t="s">
        <v>195</v>
      </c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 t="s">
        <v>196</v>
      </c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 t="s">
        <v>711</v>
      </c>
      <c r="AX3" s="150"/>
      <c r="AY3" s="150"/>
      <c r="AZ3" s="150" t="s">
        <v>712</v>
      </c>
      <c r="BA3" s="150"/>
      <c r="BB3" s="150"/>
      <c r="BC3" s="150" t="s">
        <v>197</v>
      </c>
      <c r="BD3" s="150"/>
      <c r="BE3" s="150" t="s">
        <v>198</v>
      </c>
      <c r="BF3" s="150"/>
      <c r="BG3" s="150" t="s">
        <v>199</v>
      </c>
      <c r="BH3" s="150"/>
      <c r="BI3" s="150" t="s">
        <v>713</v>
      </c>
      <c r="BJ3" s="150"/>
    </row>
    <row r="4" spans="1:62" ht="60">
      <c r="A4" s="151"/>
      <c r="B4" s="152"/>
      <c r="C4" s="97" t="s">
        <v>200</v>
      </c>
      <c r="D4" s="97" t="s">
        <v>201</v>
      </c>
      <c r="E4" s="97" t="s">
        <v>202</v>
      </c>
      <c r="F4" s="97" t="s">
        <v>203</v>
      </c>
      <c r="G4" s="97" t="s">
        <v>714</v>
      </c>
      <c r="H4" s="97" t="s">
        <v>715</v>
      </c>
      <c r="I4" s="97" t="s">
        <v>204</v>
      </c>
      <c r="J4" s="97" t="s">
        <v>205</v>
      </c>
      <c r="K4" s="97" t="s">
        <v>206</v>
      </c>
      <c r="L4" s="97" t="s">
        <v>200</v>
      </c>
      <c r="M4" s="97" t="s">
        <v>207</v>
      </c>
      <c r="N4" s="97" t="s">
        <v>208</v>
      </c>
      <c r="O4" s="97" t="s">
        <v>716</v>
      </c>
      <c r="P4" s="97" t="s">
        <v>209</v>
      </c>
      <c r="Q4" s="97" t="s">
        <v>210</v>
      </c>
      <c r="R4" s="97" t="s">
        <v>211</v>
      </c>
      <c r="S4" s="97" t="s">
        <v>212</v>
      </c>
      <c r="T4" s="97" t="s">
        <v>213</v>
      </c>
      <c r="U4" s="97" t="s">
        <v>214</v>
      </c>
      <c r="V4" s="97" t="s">
        <v>215</v>
      </c>
      <c r="W4" s="97" t="s">
        <v>216</v>
      </c>
      <c r="X4" s="97" t="s">
        <v>217</v>
      </c>
      <c r="Y4" s="97" t="s">
        <v>218</v>
      </c>
      <c r="Z4" s="97" t="s">
        <v>219</v>
      </c>
      <c r="AA4" s="97" t="s">
        <v>220</v>
      </c>
      <c r="AB4" s="97" t="s">
        <v>221</v>
      </c>
      <c r="AC4" s="97" t="s">
        <v>717</v>
      </c>
      <c r="AD4" s="97" t="s">
        <v>222</v>
      </c>
      <c r="AE4" s="97" t="s">
        <v>223</v>
      </c>
      <c r="AF4" s="97" t="s">
        <v>224</v>
      </c>
      <c r="AG4" s="97" t="s">
        <v>225</v>
      </c>
      <c r="AH4" s="97" t="s">
        <v>226</v>
      </c>
      <c r="AI4" s="97" t="s">
        <v>227</v>
      </c>
      <c r="AJ4" s="97" t="s">
        <v>228</v>
      </c>
      <c r="AK4" s="97" t="s">
        <v>229</v>
      </c>
      <c r="AL4" s="97" t="s">
        <v>200</v>
      </c>
      <c r="AM4" s="97" t="s">
        <v>230</v>
      </c>
      <c r="AN4" s="97" t="s">
        <v>718</v>
      </c>
      <c r="AO4" s="97" t="s">
        <v>231</v>
      </c>
      <c r="AP4" s="97" t="s">
        <v>232</v>
      </c>
      <c r="AQ4" s="97" t="s">
        <v>233</v>
      </c>
      <c r="AR4" s="97" t="s">
        <v>234</v>
      </c>
      <c r="AS4" s="97" t="s">
        <v>235</v>
      </c>
      <c r="AT4" s="97" t="s">
        <v>236</v>
      </c>
      <c r="AU4" s="97" t="s">
        <v>719</v>
      </c>
      <c r="AV4" s="97" t="s">
        <v>237</v>
      </c>
      <c r="AW4" s="97" t="s">
        <v>200</v>
      </c>
      <c r="AX4" s="97" t="s">
        <v>720</v>
      </c>
      <c r="AY4" s="97" t="s">
        <v>721</v>
      </c>
      <c r="AZ4" s="97" t="s">
        <v>200</v>
      </c>
      <c r="BA4" s="97" t="s">
        <v>722</v>
      </c>
      <c r="BB4" s="97" t="s">
        <v>723</v>
      </c>
      <c r="BC4" s="97" t="s">
        <v>200</v>
      </c>
      <c r="BD4" s="97" t="s">
        <v>724</v>
      </c>
      <c r="BE4" s="97" t="s">
        <v>200</v>
      </c>
      <c r="BF4" s="97" t="s">
        <v>725</v>
      </c>
      <c r="BG4" s="97" t="s">
        <v>200</v>
      </c>
      <c r="BH4" s="97" t="s">
        <v>238</v>
      </c>
      <c r="BI4" s="97" t="s">
        <v>200</v>
      </c>
      <c r="BJ4" s="97" t="s">
        <v>726</v>
      </c>
    </row>
    <row r="5" spans="1:62" ht="18" customHeight="1">
      <c r="A5" s="138" t="s">
        <v>727</v>
      </c>
      <c r="B5" s="139">
        <f>SUM(B6:B137)</f>
        <v>947550</v>
      </c>
      <c r="C5" s="139">
        <f t="shared" ref="C5:BJ5" si="0">SUM(C6:C137)</f>
        <v>448270</v>
      </c>
      <c r="D5" s="139">
        <f t="shared" si="0"/>
        <v>187101</v>
      </c>
      <c r="E5" s="139">
        <f t="shared" si="0"/>
        <v>98284</v>
      </c>
      <c r="F5" s="139">
        <f t="shared" si="0"/>
        <v>16549</v>
      </c>
      <c r="G5" s="139">
        <f t="shared" si="0"/>
        <v>57807</v>
      </c>
      <c r="H5" s="139">
        <f t="shared" si="0"/>
        <v>23123</v>
      </c>
      <c r="I5" s="139">
        <f t="shared" si="0"/>
        <v>25104</v>
      </c>
      <c r="J5" s="139">
        <f t="shared" si="0"/>
        <v>32893</v>
      </c>
      <c r="K5" s="139">
        <f t="shared" si="0"/>
        <v>7409</v>
      </c>
      <c r="L5" s="139">
        <f t="shared" si="0"/>
        <v>181481</v>
      </c>
      <c r="M5" s="139">
        <f t="shared" si="0"/>
        <v>39552</v>
      </c>
      <c r="N5" s="139">
        <f t="shared" si="0"/>
        <v>683</v>
      </c>
      <c r="O5" s="139">
        <f t="shared" si="0"/>
        <v>15</v>
      </c>
      <c r="P5" s="139">
        <f t="shared" si="0"/>
        <v>34</v>
      </c>
      <c r="Q5" s="139">
        <f t="shared" si="0"/>
        <v>538</v>
      </c>
      <c r="R5" s="139">
        <f t="shared" si="0"/>
        <v>4913</v>
      </c>
      <c r="S5" s="139">
        <f t="shared" si="0"/>
        <v>3547</v>
      </c>
      <c r="T5" s="139">
        <f t="shared" si="0"/>
        <v>23918</v>
      </c>
      <c r="U5" s="139">
        <f t="shared" si="0"/>
        <v>29</v>
      </c>
      <c r="V5" s="139">
        <f t="shared" si="0"/>
        <v>2534</v>
      </c>
      <c r="W5" s="139">
        <f t="shared" si="0"/>
        <v>4400</v>
      </c>
      <c r="X5" s="139">
        <f t="shared" si="0"/>
        <v>106</v>
      </c>
      <c r="Y5" s="139">
        <f t="shared" si="0"/>
        <v>63</v>
      </c>
      <c r="Z5" s="139">
        <f t="shared" si="0"/>
        <v>608</v>
      </c>
      <c r="AA5" s="139">
        <f t="shared" si="0"/>
        <v>425</v>
      </c>
      <c r="AB5" s="139">
        <f t="shared" si="0"/>
        <v>1583</v>
      </c>
      <c r="AC5" s="139">
        <f t="shared" si="0"/>
        <v>80</v>
      </c>
      <c r="AD5" s="139">
        <f t="shared" si="0"/>
        <v>1363</v>
      </c>
      <c r="AE5" s="139">
        <f t="shared" si="0"/>
        <v>22149</v>
      </c>
      <c r="AF5" s="139">
        <f t="shared" si="0"/>
        <v>1588</v>
      </c>
      <c r="AG5" s="139">
        <f t="shared" si="0"/>
        <v>937</v>
      </c>
      <c r="AH5" s="139">
        <f t="shared" si="0"/>
        <v>4619</v>
      </c>
      <c r="AI5" s="139">
        <f t="shared" si="0"/>
        <v>7328</v>
      </c>
      <c r="AJ5" s="139">
        <f t="shared" si="0"/>
        <v>39</v>
      </c>
      <c r="AK5" s="139">
        <f t="shared" si="0"/>
        <v>60430</v>
      </c>
      <c r="AL5" s="139">
        <f t="shared" si="0"/>
        <v>158372</v>
      </c>
      <c r="AM5" s="139">
        <f t="shared" si="0"/>
        <v>2099</v>
      </c>
      <c r="AN5" s="139">
        <f t="shared" si="0"/>
        <v>373</v>
      </c>
      <c r="AO5" s="139">
        <f t="shared" si="0"/>
        <v>8</v>
      </c>
      <c r="AP5" s="139">
        <f t="shared" si="0"/>
        <v>13697</v>
      </c>
      <c r="AQ5" s="139">
        <f t="shared" si="0"/>
        <v>7076</v>
      </c>
      <c r="AR5" s="139">
        <f t="shared" si="0"/>
        <v>33678</v>
      </c>
      <c r="AS5" s="139">
        <f t="shared" si="0"/>
        <v>2093</v>
      </c>
      <c r="AT5" s="139">
        <f t="shared" si="0"/>
        <v>276</v>
      </c>
      <c r="AU5" s="139">
        <f t="shared" si="0"/>
        <v>1800</v>
      </c>
      <c r="AV5" s="139">
        <f t="shared" si="0"/>
        <v>97272</v>
      </c>
      <c r="AW5" s="139">
        <f t="shared" si="0"/>
        <v>14210</v>
      </c>
      <c r="AX5" s="139">
        <f t="shared" si="0"/>
        <v>14200</v>
      </c>
      <c r="AY5" s="139">
        <f t="shared" si="0"/>
        <v>10</v>
      </c>
      <c r="AZ5" s="139">
        <f t="shared" si="0"/>
        <v>937</v>
      </c>
      <c r="BA5" s="139">
        <f t="shared" si="0"/>
        <v>37</v>
      </c>
      <c r="BB5" s="139">
        <f t="shared" si="0"/>
        <v>900</v>
      </c>
      <c r="BC5" s="139">
        <f t="shared" si="0"/>
        <v>1000</v>
      </c>
      <c r="BD5" s="139">
        <f t="shared" si="0"/>
        <v>1000</v>
      </c>
      <c r="BE5" s="139">
        <f t="shared" si="0"/>
        <v>129134</v>
      </c>
      <c r="BF5" s="139">
        <f t="shared" si="0"/>
        <v>129134</v>
      </c>
      <c r="BG5" s="139">
        <f t="shared" si="0"/>
        <v>12000</v>
      </c>
      <c r="BH5" s="139">
        <f t="shared" si="0"/>
        <v>12000</v>
      </c>
      <c r="BI5" s="139">
        <f t="shared" si="0"/>
        <v>2146</v>
      </c>
      <c r="BJ5" s="139">
        <f t="shared" si="0"/>
        <v>2146</v>
      </c>
    </row>
    <row r="6" spans="1:62">
      <c r="A6" s="140" t="s">
        <v>87</v>
      </c>
      <c r="B6" s="137">
        <v>1392</v>
      </c>
      <c r="C6" s="137">
        <v>1160</v>
      </c>
      <c r="D6" s="137">
        <v>750</v>
      </c>
      <c r="E6" s="137">
        <v>410</v>
      </c>
      <c r="F6" s="137"/>
      <c r="G6" s="137"/>
      <c r="H6" s="137"/>
      <c r="I6" s="137"/>
      <c r="J6" s="137"/>
      <c r="K6" s="137"/>
      <c r="L6" s="137">
        <v>232</v>
      </c>
      <c r="M6" s="137">
        <v>16</v>
      </c>
      <c r="N6" s="137">
        <v>10</v>
      </c>
      <c r="O6" s="137"/>
      <c r="P6" s="137"/>
      <c r="Q6" s="137"/>
      <c r="R6" s="137"/>
      <c r="S6" s="137">
        <v>10</v>
      </c>
      <c r="T6" s="137"/>
      <c r="U6" s="137"/>
      <c r="V6" s="137">
        <v>15</v>
      </c>
      <c r="W6" s="137"/>
      <c r="X6" s="137"/>
      <c r="Y6" s="137"/>
      <c r="Z6" s="137"/>
      <c r="AA6" s="137"/>
      <c r="AB6" s="137"/>
      <c r="AC6" s="137"/>
      <c r="AD6" s="137"/>
      <c r="AE6" s="137"/>
      <c r="AF6" s="137">
        <v>5</v>
      </c>
      <c r="AG6" s="137">
        <v>5</v>
      </c>
      <c r="AH6" s="137">
        <v>20</v>
      </c>
      <c r="AI6" s="137">
        <v>144</v>
      </c>
      <c r="AJ6" s="137"/>
      <c r="AK6" s="137">
        <v>7</v>
      </c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</row>
    <row r="7" spans="1:62" ht="15.6" customHeight="1">
      <c r="A7" s="140" t="s">
        <v>88</v>
      </c>
      <c r="B7" s="137">
        <v>1211</v>
      </c>
      <c r="C7" s="137">
        <v>1026</v>
      </c>
      <c r="D7" s="137">
        <v>641</v>
      </c>
      <c r="E7" s="137">
        <v>359</v>
      </c>
      <c r="F7" s="137"/>
      <c r="G7" s="137"/>
      <c r="H7" s="137"/>
      <c r="I7" s="137"/>
      <c r="J7" s="137"/>
      <c r="K7" s="137">
        <v>26</v>
      </c>
      <c r="L7" s="137">
        <v>185</v>
      </c>
      <c r="M7" s="137">
        <v>5</v>
      </c>
      <c r="N7" s="137"/>
      <c r="O7" s="137"/>
      <c r="P7" s="137"/>
      <c r="Q7" s="137"/>
      <c r="R7" s="137"/>
      <c r="S7" s="137">
        <v>7</v>
      </c>
      <c r="T7" s="137"/>
      <c r="U7" s="137"/>
      <c r="V7" s="137">
        <v>5</v>
      </c>
      <c r="W7" s="137"/>
      <c r="X7" s="137"/>
      <c r="Y7" s="137">
        <v>7</v>
      </c>
      <c r="Z7" s="137">
        <v>5</v>
      </c>
      <c r="AA7" s="137"/>
      <c r="AB7" s="137"/>
      <c r="AC7" s="137"/>
      <c r="AD7" s="137"/>
      <c r="AE7" s="137">
        <v>13</v>
      </c>
      <c r="AF7" s="137">
        <v>3</v>
      </c>
      <c r="AG7" s="137">
        <v>3</v>
      </c>
      <c r="AH7" s="137">
        <v>20</v>
      </c>
      <c r="AI7" s="137">
        <v>114</v>
      </c>
      <c r="AJ7" s="137"/>
      <c r="AK7" s="137">
        <v>3</v>
      </c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</row>
    <row r="8" spans="1:62">
      <c r="A8" s="140" t="s">
        <v>89</v>
      </c>
      <c r="B8" s="137">
        <v>2451</v>
      </c>
      <c r="C8" s="137">
        <v>1986</v>
      </c>
      <c r="D8" s="137">
        <v>1225</v>
      </c>
      <c r="E8" s="137">
        <v>761</v>
      </c>
      <c r="F8" s="137"/>
      <c r="G8" s="137"/>
      <c r="H8" s="137"/>
      <c r="I8" s="137"/>
      <c r="J8" s="137"/>
      <c r="K8" s="137"/>
      <c r="L8" s="137">
        <v>465</v>
      </c>
      <c r="M8" s="137">
        <v>20</v>
      </c>
      <c r="N8" s="137">
        <v>5</v>
      </c>
      <c r="O8" s="137"/>
      <c r="P8" s="137">
        <v>2</v>
      </c>
      <c r="Q8" s="137">
        <v>10</v>
      </c>
      <c r="R8" s="137">
        <v>10</v>
      </c>
      <c r="S8" s="137">
        <v>10</v>
      </c>
      <c r="T8" s="137"/>
      <c r="U8" s="137">
        <v>5</v>
      </c>
      <c r="V8" s="137">
        <v>20</v>
      </c>
      <c r="W8" s="137">
        <v>10</v>
      </c>
      <c r="X8" s="137"/>
      <c r="Y8" s="137">
        <v>2</v>
      </c>
      <c r="Z8" s="137">
        <v>2</v>
      </c>
      <c r="AA8" s="137">
        <v>2</v>
      </c>
      <c r="AB8" s="137"/>
      <c r="AC8" s="137"/>
      <c r="AD8" s="137"/>
      <c r="AE8" s="137">
        <v>1</v>
      </c>
      <c r="AF8" s="137">
        <v>6</v>
      </c>
      <c r="AG8" s="137">
        <v>6</v>
      </c>
      <c r="AH8" s="137">
        <v>180</v>
      </c>
      <c r="AI8" s="137">
        <v>172</v>
      </c>
      <c r="AJ8" s="137"/>
      <c r="AK8" s="137">
        <v>2</v>
      </c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</row>
    <row r="9" spans="1:62">
      <c r="A9" s="140" t="s">
        <v>90</v>
      </c>
      <c r="B9" s="137">
        <v>202</v>
      </c>
      <c r="C9" s="137">
        <v>172</v>
      </c>
      <c r="D9" s="137">
        <v>110</v>
      </c>
      <c r="E9" s="137">
        <v>62</v>
      </c>
      <c r="F9" s="137"/>
      <c r="G9" s="137"/>
      <c r="H9" s="137"/>
      <c r="I9" s="137"/>
      <c r="J9" s="137"/>
      <c r="K9" s="137"/>
      <c r="L9" s="137">
        <v>30</v>
      </c>
      <c r="M9" s="137">
        <v>3</v>
      </c>
      <c r="N9" s="137"/>
      <c r="O9" s="137"/>
      <c r="P9" s="137">
        <v>1</v>
      </c>
      <c r="Q9" s="137"/>
      <c r="R9" s="137"/>
      <c r="S9" s="137">
        <v>2</v>
      </c>
      <c r="T9" s="137"/>
      <c r="U9" s="137"/>
      <c r="V9" s="137">
        <v>2</v>
      </c>
      <c r="W9" s="137">
        <v>1</v>
      </c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>
        <v>21</v>
      </c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</row>
    <row r="10" spans="1:62">
      <c r="A10" s="140" t="s">
        <v>91</v>
      </c>
      <c r="B10" s="137">
        <v>499</v>
      </c>
      <c r="C10" s="137">
        <v>409</v>
      </c>
      <c r="D10" s="137">
        <v>254</v>
      </c>
      <c r="E10" s="137">
        <v>155</v>
      </c>
      <c r="F10" s="137"/>
      <c r="G10" s="137"/>
      <c r="H10" s="137"/>
      <c r="I10" s="137"/>
      <c r="J10" s="137"/>
      <c r="K10" s="137"/>
      <c r="L10" s="137">
        <v>90</v>
      </c>
      <c r="M10" s="137">
        <v>6</v>
      </c>
      <c r="N10" s="137"/>
      <c r="O10" s="137"/>
      <c r="P10" s="137"/>
      <c r="Q10" s="137">
        <v>2</v>
      </c>
      <c r="R10" s="137">
        <v>4</v>
      </c>
      <c r="S10" s="137">
        <v>6</v>
      </c>
      <c r="T10" s="137"/>
      <c r="U10" s="137"/>
      <c r="V10" s="137">
        <v>3</v>
      </c>
      <c r="W10" s="137"/>
      <c r="X10" s="137"/>
      <c r="Y10" s="137"/>
      <c r="Z10" s="137"/>
      <c r="AA10" s="137"/>
      <c r="AB10" s="137"/>
      <c r="AC10" s="137"/>
      <c r="AD10" s="137"/>
      <c r="AE10" s="137"/>
      <c r="AF10" s="137">
        <v>1</v>
      </c>
      <c r="AG10" s="137">
        <v>1</v>
      </c>
      <c r="AH10" s="137">
        <v>20</v>
      </c>
      <c r="AI10" s="137">
        <v>46</v>
      </c>
      <c r="AJ10" s="137"/>
      <c r="AK10" s="137">
        <v>1</v>
      </c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</row>
    <row r="11" spans="1:62">
      <c r="A11" s="140" t="s">
        <v>150</v>
      </c>
      <c r="B11" s="137">
        <v>1037</v>
      </c>
      <c r="C11" s="137">
        <v>969</v>
      </c>
      <c r="D11" s="137">
        <v>588</v>
      </c>
      <c r="E11" s="137">
        <v>381</v>
      </c>
      <c r="F11" s="137"/>
      <c r="G11" s="137"/>
      <c r="H11" s="137"/>
      <c r="I11" s="137"/>
      <c r="J11" s="137"/>
      <c r="K11" s="137"/>
      <c r="L11" s="137">
        <v>65</v>
      </c>
      <c r="M11" s="137">
        <v>25</v>
      </c>
      <c r="N11" s="137">
        <v>6</v>
      </c>
      <c r="O11" s="137"/>
      <c r="P11" s="137">
        <v>1</v>
      </c>
      <c r="Q11" s="137"/>
      <c r="R11" s="137"/>
      <c r="S11" s="137">
        <v>4</v>
      </c>
      <c r="T11" s="137"/>
      <c r="U11" s="137"/>
      <c r="V11" s="137">
        <v>13</v>
      </c>
      <c r="W11" s="137">
        <v>2</v>
      </c>
      <c r="X11" s="137"/>
      <c r="Y11" s="137"/>
      <c r="Z11" s="137"/>
      <c r="AA11" s="137"/>
      <c r="AB11" s="137"/>
      <c r="AC11" s="137"/>
      <c r="AD11" s="137"/>
      <c r="AE11" s="137"/>
      <c r="AF11" s="137">
        <v>5</v>
      </c>
      <c r="AG11" s="137">
        <v>5</v>
      </c>
      <c r="AH11" s="137"/>
      <c r="AI11" s="137"/>
      <c r="AJ11" s="137"/>
      <c r="AK11" s="137">
        <v>4</v>
      </c>
      <c r="AL11" s="137">
        <v>3</v>
      </c>
      <c r="AM11" s="137"/>
      <c r="AN11" s="137"/>
      <c r="AO11" s="137"/>
      <c r="AP11" s="137"/>
      <c r="AQ11" s="137"/>
      <c r="AR11" s="137"/>
      <c r="AS11" s="137"/>
      <c r="AT11" s="137">
        <v>3</v>
      </c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</row>
    <row r="12" spans="1:62">
      <c r="A12" s="140" t="s">
        <v>151</v>
      </c>
      <c r="B12" s="137">
        <v>114</v>
      </c>
      <c r="C12" s="137">
        <v>106</v>
      </c>
      <c r="D12" s="137">
        <v>60</v>
      </c>
      <c r="E12" s="137">
        <v>46</v>
      </c>
      <c r="F12" s="137"/>
      <c r="G12" s="137"/>
      <c r="H12" s="137"/>
      <c r="I12" s="137"/>
      <c r="J12" s="137"/>
      <c r="K12" s="137"/>
      <c r="L12" s="137">
        <v>8</v>
      </c>
      <c r="M12" s="137">
        <v>2</v>
      </c>
      <c r="N12" s="137"/>
      <c r="O12" s="137"/>
      <c r="P12" s="137"/>
      <c r="Q12" s="137"/>
      <c r="R12" s="137"/>
      <c r="S12" s="137">
        <v>2</v>
      </c>
      <c r="T12" s="137"/>
      <c r="U12" s="137"/>
      <c r="V12" s="137">
        <v>2</v>
      </c>
      <c r="W12" s="137"/>
      <c r="X12" s="137"/>
      <c r="Y12" s="137"/>
      <c r="Z12" s="137"/>
      <c r="AA12" s="137"/>
      <c r="AB12" s="137"/>
      <c r="AC12" s="137"/>
      <c r="AD12" s="137"/>
      <c r="AE12" s="137"/>
      <c r="AF12" s="137">
        <v>1</v>
      </c>
      <c r="AG12" s="137">
        <v>1</v>
      </c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</row>
    <row r="13" spans="1:62">
      <c r="A13" s="140" t="s">
        <v>92</v>
      </c>
      <c r="B13" s="137">
        <v>1711</v>
      </c>
      <c r="C13" s="137">
        <v>1421</v>
      </c>
      <c r="D13" s="137">
        <v>908</v>
      </c>
      <c r="E13" s="137">
        <v>513</v>
      </c>
      <c r="F13" s="137"/>
      <c r="G13" s="137"/>
      <c r="H13" s="137"/>
      <c r="I13" s="137"/>
      <c r="J13" s="137"/>
      <c r="K13" s="137"/>
      <c r="L13" s="137">
        <v>290</v>
      </c>
      <c r="M13" s="137">
        <v>12</v>
      </c>
      <c r="N13" s="137"/>
      <c r="O13" s="137"/>
      <c r="P13" s="137"/>
      <c r="Q13" s="137"/>
      <c r="R13" s="137"/>
      <c r="S13" s="137">
        <v>15</v>
      </c>
      <c r="T13" s="137"/>
      <c r="U13" s="137"/>
      <c r="V13" s="137">
        <v>20</v>
      </c>
      <c r="W13" s="137"/>
      <c r="X13" s="137"/>
      <c r="Y13" s="137"/>
      <c r="Z13" s="137">
        <v>5</v>
      </c>
      <c r="AA13" s="137"/>
      <c r="AB13" s="137"/>
      <c r="AC13" s="137"/>
      <c r="AD13" s="137"/>
      <c r="AE13" s="137">
        <v>26</v>
      </c>
      <c r="AF13" s="137">
        <v>9</v>
      </c>
      <c r="AG13" s="137">
        <v>9</v>
      </c>
      <c r="AH13" s="137"/>
      <c r="AI13" s="137">
        <v>154</v>
      </c>
      <c r="AJ13" s="137"/>
      <c r="AK13" s="137">
        <v>40</v>
      </c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</row>
    <row r="14" spans="1:62">
      <c r="A14" s="140" t="s">
        <v>685</v>
      </c>
      <c r="B14" s="137">
        <v>111</v>
      </c>
      <c r="C14" s="137">
        <v>103</v>
      </c>
      <c r="D14" s="137">
        <v>65</v>
      </c>
      <c r="E14" s="137">
        <v>38</v>
      </c>
      <c r="F14" s="137"/>
      <c r="G14" s="137"/>
      <c r="H14" s="137"/>
      <c r="I14" s="137"/>
      <c r="J14" s="137"/>
      <c r="K14" s="137"/>
      <c r="L14" s="137">
        <v>8</v>
      </c>
      <c r="M14" s="137"/>
      <c r="N14" s="137"/>
      <c r="O14" s="137"/>
      <c r="P14" s="137"/>
      <c r="Q14" s="137"/>
      <c r="R14" s="137"/>
      <c r="S14" s="137"/>
      <c r="T14" s="137"/>
      <c r="U14" s="137"/>
      <c r="V14" s="137">
        <v>6</v>
      </c>
      <c r="W14" s="137"/>
      <c r="X14" s="137"/>
      <c r="Y14" s="137"/>
      <c r="Z14" s="137"/>
      <c r="AA14" s="137"/>
      <c r="AB14" s="137"/>
      <c r="AC14" s="137"/>
      <c r="AD14" s="137"/>
      <c r="AE14" s="137"/>
      <c r="AF14" s="137">
        <v>1</v>
      </c>
      <c r="AG14" s="137">
        <v>1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</row>
    <row r="15" spans="1:62">
      <c r="A15" s="140" t="s">
        <v>93</v>
      </c>
      <c r="B15" s="137">
        <v>400</v>
      </c>
      <c r="C15" s="137">
        <v>336</v>
      </c>
      <c r="D15" s="137">
        <v>219</v>
      </c>
      <c r="E15" s="137">
        <v>117</v>
      </c>
      <c r="F15" s="137"/>
      <c r="G15" s="137"/>
      <c r="H15" s="137"/>
      <c r="I15" s="137"/>
      <c r="J15" s="137"/>
      <c r="K15" s="137"/>
      <c r="L15" s="137">
        <v>64</v>
      </c>
      <c r="M15" s="137"/>
      <c r="N15" s="137"/>
      <c r="O15" s="137"/>
      <c r="P15" s="137"/>
      <c r="Q15" s="137"/>
      <c r="R15" s="137"/>
      <c r="S15" s="137">
        <v>7</v>
      </c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>
        <v>11</v>
      </c>
      <c r="AF15" s="137">
        <v>2</v>
      </c>
      <c r="AG15" s="137">
        <v>2</v>
      </c>
      <c r="AH15" s="137"/>
      <c r="AI15" s="137">
        <v>40</v>
      </c>
      <c r="AJ15" s="137"/>
      <c r="AK15" s="137">
        <v>2</v>
      </c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</row>
    <row r="16" spans="1:62">
      <c r="A16" s="140" t="s">
        <v>686</v>
      </c>
      <c r="B16" s="137">
        <v>189</v>
      </c>
      <c r="C16" s="137">
        <v>175</v>
      </c>
      <c r="D16" s="137">
        <v>100</v>
      </c>
      <c r="E16" s="137">
        <v>75</v>
      </c>
      <c r="F16" s="137"/>
      <c r="G16" s="137"/>
      <c r="H16" s="137"/>
      <c r="I16" s="137"/>
      <c r="J16" s="137"/>
      <c r="K16" s="137"/>
      <c r="L16" s="137">
        <v>14</v>
      </c>
      <c r="M16" s="137"/>
      <c r="N16" s="137"/>
      <c r="O16" s="137"/>
      <c r="P16" s="137"/>
      <c r="Q16" s="137"/>
      <c r="R16" s="137"/>
      <c r="S16" s="137"/>
      <c r="T16" s="137"/>
      <c r="U16" s="137"/>
      <c r="V16" s="137">
        <v>2</v>
      </c>
      <c r="W16" s="137"/>
      <c r="X16" s="137"/>
      <c r="Y16" s="137"/>
      <c r="Z16" s="137"/>
      <c r="AA16" s="137"/>
      <c r="AB16" s="137"/>
      <c r="AC16" s="137"/>
      <c r="AD16" s="137"/>
      <c r="AE16" s="137"/>
      <c r="AF16" s="137">
        <v>1</v>
      </c>
      <c r="AG16" s="137">
        <v>1</v>
      </c>
      <c r="AH16" s="137"/>
      <c r="AI16" s="137"/>
      <c r="AJ16" s="137"/>
      <c r="AK16" s="137">
        <v>10</v>
      </c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</row>
    <row r="17" spans="1:62">
      <c r="A17" s="140" t="s">
        <v>94</v>
      </c>
      <c r="B17" s="137">
        <v>1415</v>
      </c>
      <c r="C17" s="137">
        <v>1201</v>
      </c>
      <c r="D17" s="137">
        <v>777</v>
      </c>
      <c r="E17" s="137">
        <v>424</v>
      </c>
      <c r="F17" s="137"/>
      <c r="G17" s="137"/>
      <c r="H17" s="137"/>
      <c r="I17" s="137"/>
      <c r="J17" s="137"/>
      <c r="K17" s="137"/>
      <c r="L17" s="137">
        <v>214</v>
      </c>
      <c r="M17" s="137">
        <v>23</v>
      </c>
      <c r="N17" s="137">
        <v>5</v>
      </c>
      <c r="O17" s="137"/>
      <c r="P17" s="137"/>
      <c r="Q17" s="137"/>
      <c r="R17" s="137"/>
      <c r="S17" s="137">
        <v>3</v>
      </c>
      <c r="T17" s="137"/>
      <c r="U17" s="137">
        <v>2</v>
      </c>
      <c r="V17" s="137">
        <v>21</v>
      </c>
      <c r="W17" s="137"/>
      <c r="X17" s="137"/>
      <c r="Y17" s="137"/>
      <c r="Z17" s="137">
        <v>2</v>
      </c>
      <c r="AA17" s="137"/>
      <c r="AB17" s="137"/>
      <c r="AC17" s="137"/>
      <c r="AD17" s="137"/>
      <c r="AE17" s="137">
        <v>7</v>
      </c>
      <c r="AF17" s="137">
        <v>6</v>
      </c>
      <c r="AG17" s="137">
        <v>5</v>
      </c>
      <c r="AH17" s="137"/>
      <c r="AI17" s="137">
        <v>135</v>
      </c>
      <c r="AJ17" s="137"/>
      <c r="AK17" s="137">
        <v>5</v>
      </c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</row>
    <row r="18" spans="1:62">
      <c r="A18" s="140" t="s">
        <v>152</v>
      </c>
      <c r="B18" s="137">
        <v>1388</v>
      </c>
      <c r="C18" s="137">
        <v>1188</v>
      </c>
      <c r="D18" s="137">
        <v>723</v>
      </c>
      <c r="E18" s="137">
        <v>465</v>
      </c>
      <c r="F18" s="137"/>
      <c r="G18" s="137"/>
      <c r="H18" s="137"/>
      <c r="I18" s="137"/>
      <c r="J18" s="137"/>
      <c r="K18" s="137"/>
      <c r="L18" s="137">
        <v>198</v>
      </c>
      <c r="M18" s="137">
        <v>44</v>
      </c>
      <c r="N18" s="137">
        <v>11</v>
      </c>
      <c r="O18" s="137"/>
      <c r="P18" s="137"/>
      <c r="Q18" s="137">
        <v>3</v>
      </c>
      <c r="R18" s="137"/>
      <c r="S18" s="137">
        <v>4</v>
      </c>
      <c r="T18" s="137"/>
      <c r="U18" s="137"/>
      <c r="V18" s="137">
        <v>10</v>
      </c>
      <c r="W18" s="137"/>
      <c r="X18" s="137"/>
      <c r="Y18" s="137"/>
      <c r="Z18" s="137"/>
      <c r="AA18" s="137"/>
      <c r="AB18" s="137"/>
      <c r="AC18" s="137"/>
      <c r="AD18" s="137"/>
      <c r="AE18" s="137">
        <v>110</v>
      </c>
      <c r="AF18" s="137">
        <v>4</v>
      </c>
      <c r="AG18" s="137">
        <v>4</v>
      </c>
      <c r="AH18" s="137"/>
      <c r="AI18" s="137">
        <v>6</v>
      </c>
      <c r="AJ18" s="137"/>
      <c r="AK18" s="137">
        <v>2</v>
      </c>
      <c r="AL18" s="137">
        <v>2</v>
      </c>
      <c r="AM18" s="137"/>
      <c r="AN18" s="137"/>
      <c r="AO18" s="137"/>
      <c r="AP18" s="137"/>
      <c r="AQ18" s="137"/>
      <c r="AR18" s="137"/>
      <c r="AS18" s="137"/>
      <c r="AT18" s="137">
        <v>2</v>
      </c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</row>
    <row r="19" spans="1:62">
      <c r="A19" s="140" t="s">
        <v>95</v>
      </c>
      <c r="B19" s="137">
        <v>1220</v>
      </c>
      <c r="C19" s="137">
        <v>1056</v>
      </c>
      <c r="D19" s="137">
        <v>666</v>
      </c>
      <c r="E19" s="137">
        <v>390</v>
      </c>
      <c r="F19" s="137"/>
      <c r="G19" s="137"/>
      <c r="H19" s="137"/>
      <c r="I19" s="137"/>
      <c r="J19" s="137"/>
      <c r="K19" s="137"/>
      <c r="L19" s="137">
        <v>164</v>
      </c>
      <c r="M19" s="137">
        <v>23</v>
      </c>
      <c r="N19" s="137">
        <v>10</v>
      </c>
      <c r="O19" s="137"/>
      <c r="P19" s="137"/>
      <c r="Q19" s="137"/>
      <c r="R19" s="137"/>
      <c r="S19" s="137">
        <v>2</v>
      </c>
      <c r="T19" s="137"/>
      <c r="U19" s="137"/>
      <c r="V19" s="137">
        <v>10</v>
      </c>
      <c r="W19" s="137"/>
      <c r="X19" s="137"/>
      <c r="Y19" s="137"/>
      <c r="Z19" s="137">
        <v>5</v>
      </c>
      <c r="AA19" s="137">
        <v>1</v>
      </c>
      <c r="AB19" s="137"/>
      <c r="AC19" s="137"/>
      <c r="AD19" s="137"/>
      <c r="AE19" s="137"/>
      <c r="AF19" s="137">
        <v>4</v>
      </c>
      <c r="AG19" s="137">
        <v>4</v>
      </c>
      <c r="AH19" s="137"/>
      <c r="AI19" s="137">
        <v>102</v>
      </c>
      <c r="AJ19" s="137"/>
      <c r="AK19" s="137">
        <v>3</v>
      </c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</row>
    <row r="20" spans="1:62">
      <c r="A20" s="140" t="s">
        <v>96</v>
      </c>
      <c r="B20" s="137">
        <v>3071</v>
      </c>
      <c r="C20" s="137">
        <v>1947</v>
      </c>
      <c r="D20" s="137">
        <v>1172</v>
      </c>
      <c r="E20" s="137">
        <v>775</v>
      </c>
      <c r="F20" s="137"/>
      <c r="G20" s="137"/>
      <c r="H20" s="137"/>
      <c r="I20" s="137"/>
      <c r="J20" s="137"/>
      <c r="K20" s="137"/>
      <c r="L20" s="137">
        <v>1124</v>
      </c>
      <c r="M20" s="137">
        <v>214</v>
      </c>
      <c r="N20" s="137">
        <v>20</v>
      </c>
      <c r="O20" s="137"/>
      <c r="P20" s="137">
        <v>3</v>
      </c>
      <c r="Q20" s="137">
        <v>15</v>
      </c>
      <c r="R20" s="137">
        <v>30</v>
      </c>
      <c r="S20" s="137">
        <v>40</v>
      </c>
      <c r="T20" s="137"/>
      <c r="U20" s="137"/>
      <c r="V20" s="137">
        <v>220</v>
      </c>
      <c r="W20" s="137">
        <v>50</v>
      </c>
      <c r="X20" s="137"/>
      <c r="Y20" s="137">
        <v>10</v>
      </c>
      <c r="Z20" s="137">
        <v>10</v>
      </c>
      <c r="AA20" s="137">
        <v>30</v>
      </c>
      <c r="AB20" s="137"/>
      <c r="AC20" s="137"/>
      <c r="AD20" s="137"/>
      <c r="AE20" s="137">
        <v>130</v>
      </c>
      <c r="AF20" s="137">
        <v>7</v>
      </c>
      <c r="AG20" s="137">
        <v>7</v>
      </c>
      <c r="AH20" s="137">
        <v>100</v>
      </c>
      <c r="AI20" s="137">
        <v>235</v>
      </c>
      <c r="AJ20" s="137"/>
      <c r="AK20" s="137">
        <v>3</v>
      </c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</row>
    <row r="21" spans="1:62">
      <c r="A21" s="140" t="s">
        <v>97</v>
      </c>
      <c r="B21" s="137">
        <v>1004</v>
      </c>
      <c r="C21" s="137">
        <v>837</v>
      </c>
      <c r="D21" s="137">
        <v>560</v>
      </c>
      <c r="E21" s="137">
        <v>277</v>
      </c>
      <c r="F21" s="137"/>
      <c r="G21" s="137"/>
      <c r="H21" s="137"/>
      <c r="I21" s="137"/>
      <c r="J21" s="137"/>
      <c r="K21" s="137"/>
      <c r="L21" s="137">
        <v>166</v>
      </c>
      <c r="M21" s="137">
        <v>5</v>
      </c>
      <c r="N21" s="137">
        <v>2</v>
      </c>
      <c r="O21" s="137"/>
      <c r="P21" s="137"/>
      <c r="Q21" s="137"/>
      <c r="R21" s="137"/>
      <c r="S21" s="137">
        <v>23</v>
      </c>
      <c r="T21" s="137"/>
      <c r="U21" s="137"/>
      <c r="V21" s="137">
        <v>12</v>
      </c>
      <c r="W21" s="137"/>
      <c r="X21" s="137"/>
      <c r="Y21" s="137"/>
      <c r="Z21" s="137"/>
      <c r="AA21" s="137"/>
      <c r="AB21" s="137"/>
      <c r="AC21" s="137"/>
      <c r="AD21" s="137"/>
      <c r="AE21" s="137"/>
      <c r="AF21" s="137">
        <v>9</v>
      </c>
      <c r="AG21" s="137">
        <v>9</v>
      </c>
      <c r="AH21" s="137"/>
      <c r="AI21" s="137">
        <v>93</v>
      </c>
      <c r="AJ21" s="137"/>
      <c r="AK21" s="137">
        <v>13</v>
      </c>
      <c r="AL21" s="137">
        <v>1</v>
      </c>
      <c r="AM21" s="137"/>
      <c r="AN21" s="137"/>
      <c r="AO21" s="137"/>
      <c r="AP21" s="137"/>
      <c r="AQ21" s="137"/>
      <c r="AR21" s="137"/>
      <c r="AS21" s="137"/>
      <c r="AT21" s="137">
        <v>1</v>
      </c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</row>
    <row r="22" spans="1:62">
      <c r="A22" s="140" t="s">
        <v>98</v>
      </c>
      <c r="B22" s="137">
        <v>296</v>
      </c>
      <c r="C22" s="137">
        <v>249</v>
      </c>
      <c r="D22" s="137">
        <v>167</v>
      </c>
      <c r="E22" s="137">
        <v>82</v>
      </c>
      <c r="F22" s="137"/>
      <c r="G22" s="137"/>
      <c r="H22" s="137"/>
      <c r="I22" s="137"/>
      <c r="J22" s="137"/>
      <c r="K22" s="137"/>
      <c r="L22" s="137">
        <v>47</v>
      </c>
      <c r="M22" s="137"/>
      <c r="N22" s="137"/>
      <c r="O22" s="137"/>
      <c r="P22" s="137"/>
      <c r="Q22" s="137"/>
      <c r="R22" s="137"/>
      <c r="S22" s="137"/>
      <c r="T22" s="137"/>
      <c r="U22" s="137"/>
      <c r="V22" s="137">
        <v>12</v>
      </c>
      <c r="W22" s="137"/>
      <c r="X22" s="137"/>
      <c r="Y22" s="137"/>
      <c r="Z22" s="137"/>
      <c r="AA22" s="137"/>
      <c r="AB22" s="137"/>
      <c r="AC22" s="137"/>
      <c r="AD22" s="137"/>
      <c r="AE22" s="137"/>
      <c r="AF22" s="137">
        <v>2</v>
      </c>
      <c r="AG22" s="137">
        <v>2</v>
      </c>
      <c r="AH22" s="137"/>
      <c r="AI22" s="137">
        <v>29</v>
      </c>
      <c r="AJ22" s="137"/>
      <c r="AK22" s="137">
        <v>2</v>
      </c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</row>
    <row r="23" spans="1:62">
      <c r="A23" s="140" t="s">
        <v>99</v>
      </c>
      <c r="B23" s="137">
        <v>249</v>
      </c>
      <c r="C23" s="137">
        <v>197</v>
      </c>
      <c r="D23" s="137">
        <v>121</v>
      </c>
      <c r="E23" s="137">
        <v>76</v>
      </c>
      <c r="F23" s="137"/>
      <c r="G23" s="137"/>
      <c r="H23" s="137"/>
      <c r="I23" s="137"/>
      <c r="J23" s="137"/>
      <c r="K23" s="137"/>
      <c r="L23" s="137">
        <v>52</v>
      </c>
      <c r="M23" s="137">
        <v>5</v>
      </c>
      <c r="N23" s="137">
        <v>1</v>
      </c>
      <c r="O23" s="137"/>
      <c r="P23" s="137">
        <v>1</v>
      </c>
      <c r="Q23" s="137"/>
      <c r="R23" s="137"/>
      <c r="S23" s="137">
        <v>4</v>
      </c>
      <c r="T23" s="137"/>
      <c r="U23" s="137"/>
      <c r="V23" s="137">
        <v>3</v>
      </c>
      <c r="W23" s="137"/>
      <c r="X23" s="137"/>
      <c r="Y23" s="137"/>
      <c r="Z23" s="137"/>
      <c r="AA23" s="137"/>
      <c r="AB23" s="137"/>
      <c r="AC23" s="137"/>
      <c r="AD23" s="137"/>
      <c r="AE23" s="137">
        <v>1</v>
      </c>
      <c r="AF23" s="137">
        <v>2</v>
      </c>
      <c r="AG23" s="137">
        <v>2</v>
      </c>
      <c r="AH23" s="137"/>
      <c r="AI23" s="137">
        <v>31</v>
      </c>
      <c r="AJ23" s="137"/>
      <c r="AK23" s="137">
        <v>2</v>
      </c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</row>
    <row r="24" spans="1:62">
      <c r="A24" s="140" t="s">
        <v>100</v>
      </c>
      <c r="B24" s="137">
        <v>144</v>
      </c>
      <c r="C24" s="137">
        <v>120</v>
      </c>
      <c r="D24" s="137">
        <v>78</v>
      </c>
      <c r="E24" s="137">
        <v>42</v>
      </c>
      <c r="F24" s="137"/>
      <c r="G24" s="137"/>
      <c r="H24" s="137"/>
      <c r="I24" s="137"/>
      <c r="J24" s="137"/>
      <c r="K24" s="137"/>
      <c r="L24" s="137">
        <v>24</v>
      </c>
      <c r="M24" s="137">
        <v>2</v>
      </c>
      <c r="N24" s="137">
        <v>1</v>
      </c>
      <c r="O24" s="137"/>
      <c r="P24" s="137"/>
      <c r="Q24" s="137"/>
      <c r="R24" s="137"/>
      <c r="S24" s="137">
        <v>1</v>
      </c>
      <c r="T24" s="137"/>
      <c r="U24" s="137"/>
      <c r="V24" s="137">
        <v>1</v>
      </c>
      <c r="W24" s="137"/>
      <c r="X24" s="137"/>
      <c r="Y24" s="137"/>
      <c r="Z24" s="137"/>
      <c r="AA24" s="137"/>
      <c r="AB24" s="137"/>
      <c r="AC24" s="137"/>
      <c r="AD24" s="137"/>
      <c r="AE24" s="137">
        <v>1</v>
      </c>
      <c r="AF24" s="137">
        <v>1</v>
      </c>
      <c r="AG24" s="137">
        <v>1</v>
      </c>
      <c r="AH24" s="137"/>
      <c r="AI24" s="137">
        <v>15</v>
      </c>
      <c r="AJ24" s="137"/>
      <c r="AK24" s="137">
        <v>1</v>
      </c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</row>
    <row r="25" spans="1:62">
      <c r="A25" s="140" t="s">
        <v>101</v>
      </c>
      <c r="B25" s="137">
        <v>607</v>
      </c>
      <c r="C25" s="137">
        <v>513</v>
      </c>
      <c r="D25" s="137">
        <v>325</v>
      </c>
      <c r="E25" s="137">
        <v>188</v>
      </c>
      <c r="F25" s="137"/>
      <c r="G25" s="137"/>
      <c r="H25" s="137"/>
      <c r="I25" s="137"/>
      <c r="J25" s="137"/>
      <c r="K25" s="137"/>
      <c r="L25" s="137">
        <v>94</v>
      </c>
      <c r="M25" s="137">
        <v>9</v>
      </c>
      <c r="N25" s="137">
        <v>6</v>
      </c>
      <c r="O25" s="137"/>
      <c r="P25" s="137"/>
      <c r="Q25" s="137"/>
      <c r="R25" s="137"/>
      <c r="S25" s="137">
        <v>5</v>
      </c>
      <c r="T25" s="137"/>
      <c r="U25" s="137"/>
      <c r="V25" s="137">
        <v>7</v>
      </c>
      <c r="W25" s="137"/>
      <c r="X25" s="137"/>
      <c r="Y25" s="137"/>
      <c r="Z25" s="137"/>
      <c r="AA25" s="137"/>
      <c r="AB25" s="137"/>
      <c r="AC25" s="137"/>
      <c r="AD25" s="137"/>
      <c r="AE25" s="137"/>
      <c r="AF25" s="137">
        <v>2</v>
      </c>
      <c r="AG25" s="137">
        <v>2</v>
      </c>
      <c r="AH25" s="137"/>
      <c r="AI25" s="137">
        <v>62</v>
      </c>
      <c r="AJ25" s="137"/>
      <c r="AK25" s="137">
        <v>1</v>
      </c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</row>
    <row r="26" spans="1:62">
      <c r="A26" s="140" t="s">
        <v>143</v>
      </c>
      <c r="B26" s="137">
        <v>77</v>
      </c>
      <c r="C26" s="137"/>
      <c r="D26" s="137"/>
      <c r="E26" s="137"/>
      <c r="F26" s="137"/>
      <c r="G26" s="137"/>
      <c r="H26" s="137"/>
      <c r="I26" s="137"/>
      <c r="J26" s="137"/>
      <c r="K26" s="137"/>
      <c r="L26" s="137">
        <v>77</v>
      </c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>
        <v>77</v>
      </c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</row>
    <row r="27" spans="1:62">
      <c r="A27" s="140" t="s">
        <v>102</v>
      </c>
      <c r="B27" s="137">
        <v>1216</v>
      </c>
      <c r="C27" s="137">
        <v>981</v>
      </c>
      <c r="D27" s="137">
        <v>606</v>
      </c>
      <c r="E27" s="137">
        <v>375</v>
      </c>
      <c r="F27" s="137"/>
      <c r="G27" s="137"/>
      <c r="H27" s="137"/>
      <c r="I27" s="137"/>
      <c r="J27" s="137"/>
      <c r="K27" s="137"/>
      <c r="L27" s="137">
        <v>235</v>
      </c>
      <c r="M27" s="137">
        <v>10</v>
      </c>
      <c r="N27" s="137"/>
      <c r="O27" s="137"/>
      <c r="P27" s="137">
        <v>1</v>
      </c>
      <c r="Q27" s="137">
        <v>8</v>
      </c>
      <c r="R27" s="137"/>
      <c r="S27" s="137">
        <v>13</v>
      </c>
      <c r="T27" s="137"/>
      <c r="U27" s="137"/>
      <c r="V27" s="137">
        <v>10</v>
      </c>
      <c r="W27" s="137">
        <v>2</v>
      </c>
      <c r="X27" s="137"/>
      <c r="Y27" s="137"/>
      <c r="Z27" s="137">
        <v>10</v>
      </c>
      <c r="AA27" s="137"/>
      <c r="AB27" s="137"/>
      <c r="AC27" s="137"/>
      <c r="AD27" s="137"/>
      <c r="AE27" s="137"/>
      <c r="AF27" s="137">
        <v>3</v>
      </c>
      <c r="AG27" s="137">
        <v>3</v>
      </c>
      <c r="AH27" s="137">
        <v>60</v>
      </c>
      <c r="AI27" s="137">
        <v>113</v>
      </c>
      <c r="AJ27" s="137"/>
      <c r="AK27" s="137">
        <v>2</v>
      </c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</row>
    <row r="28" spans="1:62">
      <c r="A28" s="140" t="s">
        <v>687</v>
      </c>
      <c r="B28" s="137">
        <v>46</v>
      </c>
      <c r="C28" s="137">
        <v>43</v>
      </c>
      <c r="D28" s="137">
        <v>24</v>
      </c>
      <c r="E28" s="137">
        <v>19</v>
      </c>
      <c r="F28" s="137"/>
      <c r="G28" s="137"/>
      <c r="H28" s="137"/>
      <c r="I28" s="137"/>
      <c r="J28" s="137"/>
      <c r="K28" s="137"/>
      <c r="L28" s="137">
        <v>3</v>
      </c>
      <c r="M28" s="137">
        <v>3</v>
      </c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</row>
    <row r="29" spans="1:62">
      <c r="A29" s="140" t="s">
        <v>103</v>
      </c>
      <c r="B29" s="137">
        <v>1338</v>
      </c>
      <c r="C29" s="137">
        <v>1119</v>
      </c>
      <c r="D29" s="137">
        <v>688</v>
      </c>
      <c r="E29" s="137">
        <v>431</v>
      </c>
      <c r="F29" s="137"/>
      <c r="G29" s="137"/>
      <c r="H29" s="137"/>
      <c r="I29" s="137"/>
      <c r="J29" s="137"/>
      <c r="K29" s="137"/>
      <c r="L29" s="137">
        <v>219</v>
      </c>
      <c r="M29" s="137">
        <v>15</v>
      </c>
      <c r="N29" s="137">
        <v>12</v>
      </c>
      <c r="O29" s="137"/>
      <c r="P29" s="137"/>
      <c r="Q29" s="137"/>
      <c r="R29" s="137"/>
      <c r="S29" s="137">
        <v>11</v>
      </c>
      <c r="T29" s="137"/>
      <c r="U29" s="137"/>
      <c r="V29" s="137">
        <v>10</v>
      </c>
      <c r="W29" s="137">
        <v>3</v>
      </c>
      <c r="X29" s="137"/>
      <c r="Y29" s="137">
        <v>3</v>
      </c>
      <c r="Z29" s="137">
        <v>9</v>
      </c>
      <c r="AA29" s="137"/>
      <c r="AB29" s="137"/>
      <c r="AC29" s="137"/>
      <c r="AD29" s="137"/>
      <c r="AE29" s="137"/>
      <c r="AF29" s="137">
        <v>3</v>
      </c>
      <c r="AG29" s="137">
        <v>3</v>
      </c>
      <c r="AH29" s="137"/>
      <c r="AI29" s="137">
        <v>150</v>
      </c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</row>
    <row r="30" spans="1:62">
      <c r="A30" s="140" t="s">
        <v>688</v>
      </c>
      <c r="B30" s="137">
        <v>389</v>
      </c>
      <c r="C30" s="137">
        <v>349</v>
      </c>
      <c r="D30" s="137">
        <v>210</v>
      </c>
      <c r="E30" s="137">
        <v>139</v>
      </c>
      <c r="F30" s="137"/>
      <c r="G30" s="137"/>
      <c r="H30" s="137"/>
      <c r="I30" s="137"/>
      <c r="J30" s="137"/>
      <c r="K30" s="137"/>
      <c r="L30" s="137">
        <v>40</v>
      </c>
      <c r="M30" s="137">
        <v>12</v>
      </c>
      <c r="N30" s="137"/>
      <c r="O30" s="137"/>
      <c r="P30" s="137"/>
      <c r="Q30" s="137"/>
      <c r="R30" s="137"/>
      <c r="S30" s="137">
        <v>1</v>
      </c>
      <c r="T30" s="137"/>
      <c r="U30" s="137"/>
      <c r="V30" s="137">
        <v>8</v>
      </c>
      <c r="W30" s="137"/>
      <c r="X30" s="137"/>
      <c r="Y30" s="137"/>
      <c r="Z30" s="137"/>
      <c r="AA30" s="137"/>
      <c r="AB30" s="137"/>
      <c r="AC30" s="137"/>
      <c r="AD30" s="137"/>
      <c r="AE30" s="137"/>
      <c r="AF30" s="137">
        <v>2</v>
      </c>
      <c r="AG30" s="137">
        <v>2</v>
      </c>
      <c r="AH30" s="137"/>
      <c r="AI30" s="137">
        <v>15</v>
      </c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</row>
    <row r="31" spans="1:62">
      <c r="A31" s="140" t="s">
        <v>104</v>
      </c>
      <c r="B31" s="137">
        <v>633</v>
      </c>
      <c r="C31" s="137">
        <v>534</v>
      </c>
      <c r="D31" s="137">
        <v>345</v>
      </c>
      <c r="E31" s="137">
        <v>189</v>
      </c>
      <c r="F31" s="137"/>
      <c r="G31" s="137"/>
      <c r="H31" s="137"/>
      <c r="I31" s="137"/>
      <c r="J31" s="137"/>
      <c r="K31" s="137"/>
      <c r="L31" s="137">
        <v>99</v>
      </c>
      <c r="M31" s="137">
        <v>5</v>
      </c>
      <c r="N31" s="137">
        <v>1</v>
      </c>
      <c r="O31" s="137"/>
      <c r="P31" s="137"/>
      <c r="Q31" s="137"/>
      <c r="R31" s="137"/>
      <c r="S31" s="137">
        <v>8</v>
      </c>
      <c r="T31" s="137"/>
      <c r="U31" s="137"/>
      <c r="V31" s="137">
        <v>10</v>
      </c>
      <c r="W31" s="137">
        <v>1</v>
      </c>
      <c r="X31" s="137"/>
      <c r="Y31" s="137"/>
      <c r="Z31" s="137">
        <v>1</v>
      </c>
      <c r="AA31" s="137">
        <v>1</v>
      </c>
      <c r="AB31" s="137"/>
      <c r="AC31" s="137"/>
      <c r="AD31" s="137"/>
      <c r="AE31" s="137"/>
      <c r="AF31" s="137">
        <v>2</v>
      </c>
      <c r="AG31" s="137">
        <v>2</v>
      </c>
      <c r="AH31" s="137"/>
      <c r="AI31" s="137">
        <v>67</v>
      </c>
      <c r="AJ31" s="137"/>
      <c r="AK31" s="137">
        <v>1</v>
      </c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</row>
    <row r="32" spans="1:62">
      <c r="A32" s="140" t="s">
        <v>689</v>
      </c>
      <c r="B32" s="137">
        <v>145</v>
      </c>
      <c r="C32" s="137">
        <v>134</v>
      </c>
      <c r="D32" s="137">
        <v>77</v>
      </c>
      <c r="E32" s="137">
        <v>57</v>
      </c>
      <c r="F32" s="137"/>
      <c r="G32" s="137"/>
      <c r="H32" s="137"/>
      <c r="I32" s="137"/>
      <c r="J32" s="137"/>
      <c r="K32" s="137"/>
      <c r="L32" s="137">
        <v>11</v>
      </c>
      <c r="M32" s="137">
        <v>3</v>
      </c>
      <c r="N32" s="137">
        <v>1</v>
      </c>
      <c r="O32" s="137"/>
      <c r="P32" s="137"/>
      <c r="Q32" s="137"/>
      <c r="R32" s="137"/>
      <c r="S32" s="137">
        <v>1</v>
      </c>
      <c r="T32" s="137"/>
      <c r="U32" s="137"/>
      <c r="V32" s="137">
        <v>3</v>
      </c>
      <c r="W32" s="137"/>
      <c r="X32" s="137"/>
      <c r="Y32" s="137"/>
      <c r="Z32" s="137">
        <v>1</v>
      </c>
      <c r="AA32" s="137"/>
      <c r="AB32" s="137"/>
      <c r="AC32" s="137"/>
      <c r="AD32" s="137"/>
      <c r="AE32" s="137"/>
      <c r="AF32" s="137">
        <v>1</v>
      </c>
      <c r="AG32" s="137">
        <v>1</v>
      </c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</row>
    <row r="33" spans="1:62">
      <c r="A33" s="140" t="s">
        <v>105</v>
      </c>
      <c r="B33" s="137">
        <v>296</v>
      </c>
      <c r="C33" s="137">
        <v>249</v>
      </c>
      <c r="D33" s="137">
        <v>158</v>
      </c>
      <c r="E33" s="137">
        <v>91</v>
      </c>
      <c r="F33" s="137"/>
      <c r="G33" s="137"/>
      <c r="H33" s="137"/>
      <c r="I33" s="137"/>
      <c r="J33" s="137"/>
      <c r="K33" s="137"/>
      <c r="L33" s="137">
        <v>47</v>
      </c>
      <c r="M33" s="137">
        <v>2</v>
      </c>
      <c r="N33" s="137"/>
      <c r="O33" s="137"/>
      <c r="P33" s="137"/>
      <c r="Q33" s="137"/>
      <c r="R33" s="137"/>
      <c r="S33" s="137">
        <v>2</v>
      </c>
      <c r="T33" s="137"/>
      <c r="U33" s="137"/>
      <c r="V33" s="137">
        <v>2</v>
      </c>
      <c r="W33" s="137"/>
      <c r="X33" s="137"/>
      <c r="Y33" s="137"/>
      <c r="Z33" s="137"/>
      <c r="AA33" s="137"/>
      <c r="AB33" s="137"/>
      <c r="AC33" s="137"/>
      <c r="AD33" s="137"/>
      <c r="AE33" s="137">
        <v>6</v>
      </c>
      <c r="AF33" s="137">
        <v>1</v>
      </c>
      <c r="AG33" s="137">
        <v>1</v>
      </c>
      <c r="AH33" s="137"/>
      <c r="AI33" s="137">
        <v>32</v>
      </c>
      <c r="AJ33" s="137"/>
      <c r="AK33" s="137">
        <v>1</v>
      </c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</row>
    <row r="34" spans="1:62">
      <c r="A34" s="140" t="s">
        <v>106</v>
      </c>
      <c r="B34" s="137">
        <v>1448</v>
      </c>
      <c r="C34" s="137">
        <v>1005</v>
      </c>
      <c r="D34" s="137">
        <v>539</v>
      </c>
      <c r="E34" s="137">
        <v>308</v>
      </c>
      <c r="F34" s="137"/>
      <c r="G34" s="137"/>
      <c r="H34" s="137"/>
      <c r="I34" s="137"/>
      <c r="J34" s="137"/>
      <c r="K34" s="137">
        <v>158</v>
      </c>
      <c r="L34" s="137">
        <v>443</v>
      </c>
      <c r="M34" s="137">
        <v>20</v>
      </c>
      <c r="N34" s="137"/>
      <c r="O34" s="137"/>
      <c r="P34" s="137"/>
      <c r="Q34" s="137">
        <v>4</v>
      </c>
      <c r="R34" s="137">
        <v>3</v>
      </c>
      <c r="S34" s="137">
        <v>8</v>
      </c>
      <c r="T34" s="137"/>
      <c r="U34" s="137"/>
      <c r="V34" s="137">
        <v>16</v>
      </c>
      <c r="W34" s="137"/>
      <c r="X34" s="137"/>
      <c r="Y34" s="137"/>
      <c r="Z34" s="137"/>
      <c r="AA34" s="137"/>
      <c r="AB34" s="137"/>
      <c r="AC34" s="137"/>
      <c r="AD34" s="137"/>
      <c r="AE34" s="137"/>
      <c r="AF34" s="137">
        <v>4</v>
      </c>
      <c r="AG34" s="137">
        <v>4</v>
      </c>
      <c r="AH34" s="137">
        <v>280</v>
      </c>
      <c r="AI34" s="137">
        <v>103</v>
      </c>
      <c r="AJ34" s="137"/>
      <c r="AK34" s="137">
        <v>1</v>
      </c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</row>
    <row r="35" spans="1:62">
      <c r="A35" s="140" t="s">
        <v>690</v>
      </c>
      <c r="B35" s="137">
        <v>5248</v>
      </c>
      <c r="C35" s="137">
        <v>4047</v>
      </c>
      <c r="D35" s="137">
        <v>2705</v>
      </c>
      <c r="E35" s="137">
        <v>1342</v>
      </c>
      <c r="F35" s="137"/>
      <c r="G35" s="137"/>
      <c r="H35" s="137"/>
      <c r="I35" s="137"/>
      <c r="J35" s="137"/>
      <c r="K35" s="137"/>
      <c r="L35" s="137">
        <v>1201</v>
      </c>
      <c r="M35" s="137">
        <v>310</v>
      </c>
      <c r="N35" s="137">
        <v>20</v>
      </c>
      <c r="O35" s="137"/>
      <c r="P35" s="137"/>
      <c r="Q35" s="137">
        <v>10</v>
      </c>
      <c r="R35" s="137">
        <v>40</v>
      </c>
      <c r="S35" s="137">
        <v>40</v>
      </c>
      <c r="T35" s="137"/>
      <c r="U35" s="137"/>
      <c r="V35" s="137">
        <v>44</v>
      </c>
      <c r="W35" s="137"/>
      <c r="X35" s="137"/>
      <c r="Y35" s="137"/>
      <c r="Z35" s="137"/>
      <c r="AA35" s="137">
        <v>6</v>
      </c>
      <c r="AB35" s="137"/>
      <c r="AC35" s="137"/>
      <c r="AD35" s="137"/>
      <c r="AE35" s="137">
        <v>43</v>
      </c>
      <c r="AF35" s="137">
        <v>18</v>
      </c>
      <c r="AG35" s="137">
        <v>17</v>
      </c>
      <c r="AH35" s="137">
        <v>200</v>
      </c>
      <c r="AI35" s="137">
        <v>438</v>
      </c>
      <c r="AJ35" s="137"/>
      <c r="AK35" s="137">
        <v>15</v>
      </c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</row>
    <row r="36" spans="1:62">
      <c r="A36" s="140" t="s">
        <v>691</v>
      </c>
      <c r="B36" s="137">
        <v>1305</v>
      </c>
      <c r="C36" s="137">
        <v>1232</v>
      </c>
      <c r="D36" s="137">
        <v>805</v>
      </c>
      <c r="E36" s="137">
        <v>427</v>
      </c>
      <c r="F36" s="137"/>
      <c r="G36" s="137"/>
      <c r="H36" s="137"/>
      <c r="I36" s="137"/>
      <c r="J36" s="137"/>
      <c r="K36" s="137"/>
      <c r="L36" s="137">
        <v>73</v>
      </c>
      <c r="M36" s="137">
        <v>10</v>
      </c>
      <c r="N36" s="137">
        <v>5</v>
      </c>
      <c r="O36" s="137"/>
      <c r="P36" s="137"/>
      <c r="Q36" s="137">
        <v>2</v>
      </c>
      <c r="R36" s="137">
        <v>5</v>
      </c>
      <c r="S36" s="137">
        <v>10</v>
      </c>
      <c r="T36" s="137"/>
      <c r="U36" s="137"/>
      <c r="V36" s="137">
        <v>10</v>
      </c>
      <c r="W36" s="137">
        <v>1</v>
      </c>
      <c r="X36" s="137"/>
      <c r="Y36" s="137"/>
      <c r="Z36" s="137"/>
      <c r="AA36" s="137"/>
      <c r="AB36" s="137"/>
      <c r="AC36" s="137"/>
      <c r="AD36" s="137"/>
      <c r="AE36" s="137"/>
      <c r="AF36" s="137">
        <v>4</v>
      </c>
      <c r="AG36" s="137">
        <v>4</v>
      </c>
      <c r="AH36" s="137"/>
      <c r="AI36" s="137">
        <v>20</v>
      </c>
      <c r="AJ36" s="137"/>
      <c r="AK36" s="137">
        <v>2</v>
      </c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</row>
    <row r="37" spans="1:62">
      <c r="A37" s="140" t="s">
        <v>692</v>
      </c>
      <c r="B37" s="137">
        <v>560</v>
      </c>
      <c r="C37" s="137">
        <v>521</v>
      </c>
      <c r="D37" s="137">
        <v>310</v>
      </c>
      <c r="E37" s="137">
        <v>211</v>
      </c>
      <c r="F37" s="137"/>
      <c r="G37" s="137"/>
      <c r="H37" s="137"/>
      <c r="I37" s="137"/>
      <c r="J37" s="137"/>
      <c r="K37" s="137"/>
      <c r="L37" s="137">
        <v>39</v>
      </c>
      <c r="M37" s="137">
        <v>6</v>
      </c>
      <c r="N37" s="137">
        <v>3</v>
      </c>
      <c r="O37" s="137"/>
      <c r="P37" s="137"/>
      <c r="Q37" s="137">
        <v>1</v>
      </c>
      <c r="R37" s="137">
        <v>2</v>
      </c>
      <c r="S37" s="137">
        <v>5</v>
      </c>
      <c r="T37" s="137"/>
      <c r="U37" s="137"/>
      <c r="V37" s="137">
        <v>7</v>
      </c>
      <c r="W37" s="137"/>
      <c r="X37" s="137"/>
      <c r="Y37" s="137"/>
      <c r="Z37" s="137"/>
      <c r="AA37" s="137"/>
      <c r="AB37" s="137"/>
      <c r="AC37" s="137"/>
      <c r="AD37" s="137"/>
      <c r="AE37" s="137">
        <v>3</v>
      </c>
      <c r="AF37" s="137">
        <v>3</v>
      </c>
      <c r="AG37" s="137">
        <v>3</v>
      </c>
      <c r="AH37" s="137"/>
      <c r="AI37" s="137">
        <v>6</v>
      </c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</row>
    <row r="38" spans="1:62">
      <c r="A38" s="140" t="s">
        <v>188</v>
      </c>
      <c r="B38" s="137">
        <v>67828</v>
      </c>
      <c r="C38" s="137"/>
      <c r="D38" s="137"/>
      <c r="E38" s="137"/>
      <c r="F38" s="137"/>
      <c r="G38" s="137"/>
      <c r="H38" s="137"/>
      <c r="I38" s="137"/>
      <c r="J38" s="137"/>
      <c r="K38" s="137"/>
      <c r="L38" s="137">
        <v>17828</v>
      </c>
      <c r="M38" s="137">
        <v>16928</v>
      </c>
      <c r="N38" s="137"/>
      <c r="O38" s="137"/>
      <c r="P38" s="137"/>
      <c r="Q38" s="137"/>
      <c r="R38" s="137"/>
      <c r="S38" s="137"/>
      <c r="T38" s="137"/>
      <c r="U38" s="137"/>
      <c r="V38" s="137"/>
      <c r="W38" s="137">
        <v>800</v>
      </c>
      <c r="X38" s="137"/>
      <c r="Y38" s="137"/>
      <c r="Z38" s="137"/>
      <c r="AA38" s="137">
        <v>100</v>
      </c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>
        <v>50000</v>
      </c>
      <c r="AM38" s="137"/>
      <c r="AN38" s="137"/>
      <c r="AO38" s="137"/>
      <c r="AP38" s="137"/>
      <c r="AQ38" s="137"/>
      <c r="AR38" s="137"/>
      <c r="AS38" s="137"/>
      <c r="AT38" s="137"/>
      <c r="AU38" s="137"/>
      <c r="AV38" s="137">
        <v>50000</v>
      </c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</row>
    <row r="39" spans="1:62">
      <c r="A39" s="140" t="s">
        <v>107</v>
      </c>
      <c r="B39" s="137">
        <v>379</v>
      </c>
      <c r="C39" s="137">
        <v>355</v>
      </c>
      <c r="D39" s="137">
        <v>223</v>
      </c>
      <c r="E39" s="137">
        <v>132</v>
      </c>
      <c r="F39" s="137"/>
      <c r="G39" s="137"/>
      <c r="H39" s="137"/>
      <c r="I39" s="137"/>
      <c r="J39" s="137"/>
      <c r="K39" s="137"/>
      <c r="L39" s="137">
        <v>23</v>
      </c>
      <c r="M39" s="137">
        <v>3</v>
      </c>
      <c r="N39" s="137">
        <v>2</v>
      </c>
      <c r="O39" s="137"/>
      <c r="P39" s="137"/>
      <c r="Q39" s="137">
        <v>5</v>
      </c>
      <c r="R39" s="137">
        <v>8</v>
      </c>
      <c r="S39" s="137"/>
      <c r="T39" s="137"/>
      <c r="U39" s="137"/>
      <c r="V39" s="137">
        <v>3</v>
      </c>
      <c r="W39" s="137"/>
      <c r="X39" s="137"/>
      <c r="Y39" s="137"/>
      <c r="Z39" s="137"/>
      <c r="AA39" s="137"/>
      <c r="AB39" s="137"/>
      <c r="AC39" s="137"/>
      <c r="AD39" s="137"/>
      <c r="AE39" s="137"/>
      <c r="AF39" s="137">
        <v>1</v>
      </c>
      <c r="AG39" s="137">
        <v>1</v>
      </c>
      <c r="AH39" s="137"/>
      <c r="AI39" s="137"/>
      <c r="AJ39" s="137"/>
      <c r="AK39" s="137"/>
      <c r="AL39" s="137">
        <v>1</v>
      </c>
      <c r="AM39" s="137"/>
      <c r="AN39" s="137"/>
      <c r="AO39" s="137"/>
      <c r="AP39" s="137"/>
      <c r="AQ39" s="137"/>
      <c r="AR39" s="137"/>
      <c r="AS39" s="137"/>
      <c r="AT39" s="137">
        <v>1</v>
      </c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</row>
    <row r="40" spans="1:62">
      <c r="A40" s="140" t="s">
        <v>108</v>
      </c>
      <c r="B40" s="137">
        <v>55202</v>
      </c>
      <c r="C40" s="137">
        <v>26175</v>
      </c>
      <c r="D40" s="137">
        <v>9923</v>
      </c>
      <c r="E40" s="137">
        <v>12279</v>
      </c>
      <c r="F40" s="137">
        <v>1451</v>
      </c>
      <c r="G40" s="137"/>
      <c r="H40" s="137"/>
      <c r="I40" s="137"/>
      <c r="J40" s="137"/>
      <c r="K40" s="137">
        <v>2522</v>
      </c>
      <c r="L40" s="137">
        <v>29027</v>
      </c>
      <c r="M40" s="137">
        <v>2477</v>
      </c>
      <c r="N40" s="137">
        <v>130</v>
      </c>
      <c r="O40" s="137"/>
      <c r="P40" s="137">
        <v>2</v>
      </c>
      <c r="Q40" s="137">
        <v>75</v>
      </c>
      <c r="R40" s="137">
        <v>1260</v>
      </c>
      <c r="S40" s="137">
        <v>2856</v>
      </c>
      <c r="T40" s="137">
        <v>2643</v>
      </c>
      <c r="U40" s="137"/>
      <c r="V40" s="137">
        <v>879</v>
      </c>
      <c r="W40" s="137">
        <v>650</v>
      </c>
      <c r="X40" s="137"/>
      <c r="Y40" s="137"/>
      <c r="Z40" s="137">
        <v>120</v>
      </c>
      <c r="AA40" s="137">
        <v>166</v>
      </c>
      <c r="AB40" s="137"/>
      <c r="AC40" s="137"/>
      <c r="AD40" s="137"/>
      <c r="AE40" s="137">
        <v>11197</v>
      </c>
      <c r="AF40" s="137">
        <v>54</v>
      </c>
      <c r="AG40" s="137">
        <v>50</v>
      </c>
      <c r="AH40" s="137">
        <v>1560</v>
      </c>
      <c r="AI40" s="137">
        <v>2087</v>
      </c>
      <c r="AJ40" s="137"/>
      <c r="AK40" s="137">
        <v>2821</v>
      </c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</row>
    <row r="41" spans="1:62">
      <c r="A41" s="140" t="s">
        <v>109</v>
      </c>
      <c r="B41" s="137">
        <v>5310</v>
      </c>
      <c r="C41" s="137">
        <v>3156</v>
      </c>
      <c r="D41" s="137">
        <v>1578</v>
      </c>
      <c r="E41" s="137">
        <v>1578</v>
      </c>
      <c r="F41" s="137"/>
      <c r="G41" s="137"/>
      <c r="H41" s="137"/>
      <c r="I41" s="137"/>
      <c r="J41" s="137"/>
      <c r="K41" s="137"/>
      <c r="L41" s="137">
        <v>2124</v>
      </c>
      <c r="M41" s="137">
        <v>610</v>
      </c>
      <c r="N41" s="137">
        <v>105</v>
      </c>
      <c r="O41" s="137"/>
      <c r="P41" s="137">
        <v>2</v>
      </c>
      <c r="Q41" s="137"/>
      <c r="R41" s="137"/>
      <c r="S41" s="137">
        <v>45</v>
      </c>
      <c r="T41" s="137"/>
      <c r="U41" s="137"/>
      <c r="V41" s="137">
        <v>106</v>
      </c>
      <c r="W41" s="137">
        <v>30</v>
      </c>
      <c r="X41" s="137"/>
      <c r="Y41" s="137">
        <v>25</v>
      </c>
      <c r="Z41" s="137">
        <v>60</v>
      </c>
      <c r="AA41" s="137"/>
      <c r="AB41" s="137"/>
      <c r="AC41" s="137"/>
      <c r="AD41" s="137"/>
      <c r="AE41" s="137">
        <v>491</v>
      </c>
      <c r="AF41" s="137">
        <v>10</v>
      </c>
      <c r="AG41" s="137">
        <v>8</v>
      </c>
      <c r="AH41" s="137">
        <v>260</v>
      </c>
      <c r="AI41" s="137">
        <v>296</v>
      </c>
      <c r="AJ41" s="137"/>
      <c r="AK41" s="137">
        <v>76</v>
      </c>
      <c r="AL41" s="137">
        <v>30</v>
      </c>
      <c r="AM41" s="137"/>
      <c r="AN41" s="137"/>
      <c r="AO41" s="137"/>
      <c r="AP41" s="137"/>
      <c r="AQ41" s="137"/>
      <c r="AR41" s="137"/>
      <c r="AS41" s="137"/>
      <c r="AT41" s="137"/>
      <c r="AU41" s="137"/>
      <c r="AV41" s="137">
        <v>30</v>
      </c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</row>
    <row r="42" spans="1:62">
      <c r="A42" s="140" t="s">
        <v>693</v>
      </c>
      <c r="B42" s="137">
        <v>112</v>
      </c>
      <c r="C42" s="137">
        <v>93</v>
      </c>
      <c r="D42" s="137">
        <v>54</v>
      </c>
      <c r="E42" s="137">
        <v>39</v>
      </c>
      <c r="F42" s="137"/>
      <c r="G42" s="137"/>
      <c r="H42" s="137"/>
      <c r="I42" s="137"/>
      <c r="J42" s="137"/>
      <c r="K42" s="137"/>
      <c r="L42" s="137">
        <v>19</v>
      </c>
      <c r="M42" s="137">
        <v>1</v>
      </c>
      <c r="N42" s="137"/>
      <c r="O42" s="137"/>
      <c r="P42" s="137"/>
      <c r="Q42" s="137">
        <v>1</v>
      </c>
      <c r="R42" s="137"/>
      <c r="S42" s="137">
        <v>4</v>
      </c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>
        <v>13</v>
      </c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</row>
    <row r="43" spans="1:62">
      <c r="A43" s="140" t="s">
        <v>153</v>
      </c>
      <c r="B43" s="137">
        <v>775</v>
      </c>
      <c r="C43" s="137">
        <v>160</v>
      </c>
      <c r="D43" s="137">
        <v>93</v>
      </c>
      <c r="E43" s="137">
        <v>59</v>
      </c>
      <c r="F43" s="137">
        <v>8</v>
      </c>
      <c r="G43" s="137"/>
      <c r="H43" s="137"/>
      <c r="I43" s="137"/>
      <c r="J43" s="137"/>
      <c r="K43" s="137"/>
      <c r="L43" s="137">
        <v>615</v>
      </c>
      <c r="M43" s="137">
        <v>2</v>
      </c>
      <c r="N43" s="137">
        <v>2</v>
      </c>
      <c r="O43" s="137"/>
      <c r="P43" s="137"/>
      <c r="Q43" s="137"/>
      <c r="R43" s="137"/>
      <c r="S43" s="137">
        <v>1</v>
      </c>
      <c r="T43" s="137">
        <v>10</v>
      </c>
      <c r="U43" s="137"/>
      <c r="V43" s="137">
        <v>2</v>
      </c>
      <c r="W43" s="137">
        <v>1</v>
      </c>
      <c r="X43" s="137"/>
      <c r="Y43" s="137"/>
      <c r="Z43" s="137"/>
      <c r="AA43" s="137"/>
      <c r="AB43" s="137"/>
      <c r="AC43" s="137"/>
      <c r="AD43" s="137"/>
      <c r="AE43" s="137">
        <v>594</v>
      </c>
      <c r="AF43" s="137">
        <v>1</v>
      </c>
      <c r="AG43" s="137">
        <v>1</v>
      </c>
      <c r="AH43" s="137"/>
      <c r="AI43" s="137">
        <v>1</v>
      </c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</row>
    <row r="44" spans="1:62">
      <c r="A44" s="140" t="s">
        <v>110</v>
      </c>
      <c r="B44" s="137">
        <v>1015</v>
      </c>
      <c r="C44" s="137">
        <v>807</v>
      </c>
      <c r="D44" s="137">
        <v>526</v>
      </c>
      <c r="E44" s="137">
        <v>281</v>
      </c>
      <c r="F44" s="137"/>
      <c r="G44" s="137"/>
      <c r="H44" s="137"/>
      <c r="I44" s="137"/>
      <c r="J44" s="137"/>
      <c r="K44" s="137"/>
      <c r="L44" s="137">
        <v>208</v>
      </c>
      <c r="M44" s="137">
        <v>6</v>
      </c>
      <c r="N44" s="137"/>
      <c r="O44" s="137"/>
      <c r="P44" s="137">
        <v>1</v>
      </c>
      <c r="Q44" s="137"/>
      <c r="R44" s="137"/>
      <c r="S44" s="137">
        <v>18</v>
      </c>
      <c r="T44" s="137"/>
      <c r="U44" s="137"/>
      <c r="V44" s="137">
        <v>5</v>
      </c>
      <c r="W44" s="137"/>
      <c r="X44" s="137"/>
      <c r="Y44" s="137"/>
      <c r="Z44" s="137"/>
      <c r="AA44" s="137"/>
      <c r="AB44" s="137"/>
      <c r="AC44" s="137"/>
      <c r="AD44" s="137"/>
      <c r="AE44" s="137">
        <v>12</v>
      </c>
      <c r="AF44" s="137">
        <v>5</v>
      </c>
      <c r="AG44" s="137">
        <v>5</v>
      </c>
      <c r="AH44" s="137"/>
      <c r="AI44" s="137">
        <v>90</v>
      </c>
      <c r="AJ44" s="137"/>
      <c r="AK44" s="137">
        <v>66</v>
      </c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</row>
    <row r="45" spans="1:62">
      <c r="A45" s="140" t="s">
        <v>111</v>
      </c>
      <c r="B45" s="137">
        <v>785</v>
      </c>
      <c r="C45" s="137">
        <v>754</v>
      </c>
      <c r="D45" s="137">
        <v>534</v>
      </c>
      <c r="E45" s="137">
        <v>220</v>
      </c>
      <c r="F45" s="137"/>
      <c r="G45" s="137"/>
      <c r="H45" s="137"/>
      <c r="I45" s="137"/>
      <c r="J45" s="137"/>
      <c r="K45" s="137"/>
      <c r="L45" s="137">
        <v>31</v>
      </c>
      <c r="M45" s="137">
        <v>8</v>
      </c>
      <c r="N45" s="137"/>
      <c r="O45" s="137"/>
      <c r="P45" s="137"/>
      <c r="Q45" s="137">
        <v>1</v>
      </c>
      <c r="R45" s="137">
        <v>6</v>
      </c>
      <c r="S45" s="137">
        <v>4</v>
      </c>
      <c r="T45" s="137"/>
      <c r="U45" s="137"/>
      <c r="V45" s="137">
        <v>5</v>
      </c>
      <c r="W45" s="137"/>
      <c r="X45" s="137"/>
      <c r="Y45" s="137"/>
      <c r="Z45" s="137"/>
      <c r="AA45" s="137"/>
      <c r="AB45" s="137"/>
      <c r="AC45" s="137"/>
      <c r="AD45" s="137"/>
      <c r="AE45" s="137"/>
      <c r="AF45" s="137">
        <v>2</v>
      </c>
      <c r="AG45" s="137">
        <v>2</v>
      </c>
      <c r="AH45" s="137"/>
      <c r="AI45" s="137">
        <v>3</v>
      </c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</row>
    <row r="46" spans="1:62">
      <c r="A46" s="140" t="s">
        <v>154</v>
      </c>
      <c r="B46" s="137">
        <v>5200</v>
      </c>
      <c r="C46" s="137">
        <v>530</v>
      </c>
      <c r="D46" s="137">
        <v>530</v>
      </c>
      <c r="E46" s="137"/>
      <c r="F46" s="137"/>
      <c r="G46" s="137"/>
      <c r="H46" s="137"/>
      <c r="I46" s="137"/>
      <c r="J46" s="137"/>
      <c r="K46" s="137"/>
      <c r="L46" s="137">
        <v>4670</v>
      </c>
      <c r="M46" s="137">
        <v>2670</v>
      </c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>
        <v>2000</v>
      </c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</row>
    <row r="47" spans="1:62">
      <c r="A47" s="140" t="s">
        <v>155</v>
      </c>
      <c r="B47" s="137">
        <v>89061</v>
      </c>
      <c r="C47" s="137">
        <v>82602</v>
      </c>
      <c r="D47" s="137">
        <v>56817</v>
      </c>
      <c r="E47" s="137">
        <v>25726</v>
      </c>
      <c r="F47" s="137"/>
      <c r="G47" s="137"/>
      <c r="H47" s="137"/>
      <c r="I47" s="137"/>
      <c r="J47" s="137"/>
      <c r="K47" s="137">
        <v>59</v>
      </c>
      <c r="L47" s="137">
        <v>6459</v>
      </c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>
        <v>326</v>
      </c>
      <c r="AG47" s="137">
        <v>312</v>
      </c>
      <c r="AH47" s="137"/>
      <c r="AI47" s="137"/>
      <c r="AJ47" s="137"/>
      <c r="AK47" s="137">
        <v>5821</v>
      </c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</row>
    <row r="48" spans="1:62">
      <c r="A48" s="140" t="s">
        <v>156</v>
      </c>
      <c r="B48" s="137">
        <v>56453</v>
      </c>
      <c r="C48" s="137">
        <v>55584</v>
      </c>
      <c r="D48" s="137">
        <v>37838</v>
      </c>
      <c r="E48" s="137">
        <v>17746</v>
      </c>
      <c r="F48" s="137"/>
      <c r="G48" s="137"/>
      <c r="H48" s="137"/>
      <c r="I48" s="137"/>
      <c r="J48" s="137"/>
      <c r="K48" s="137"/>
      <c r="L48" s="137">
        <v>869</v>
      </c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>
        <v>155</v>
      </c>
      <c r="AG48" s="137">
        <v>148</v>
      </c>
      <c r="AH48" s="137"/>
      <c r="AI48" s="137"/>
      <c r="AJ48" s="137"/>
      <c r="AK48" s="137">
        <v>566</v>
      </c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</row>
    <row r="49" spans="1:62">
      <c r="A49" s="140" t="s">
        <v>157</v>
      </c>
      <c r="B49" s="137">
        <v>32797</v>
      </c>
      <c r="C49" s="137">
        <v>23033</v>
      </c>
      <c r="D49" s="137">
        <v>15185</v>
      </c>
      <c r="E49" s="137">
        <v>7848</v>
      </c>
      <c r="F49" s="137"/>
      <c r="G49" s="137"/>
      <c r="H49" s="137"/>
      <c r="I49" s="137"/>
      <c r="J49" s="137"/>
      <c r="K49" s="137"/>
      <c r="L49" s="137">
        <v>9764</v>
      </c>
      <c r="M49" s="137">
        <v>854</v>
      </c>
      <c r="N49" s="137">
        <v>230</v>
      </c>
      <c r="O49" s="137"/>
      <c r="P49" s="137">
        <v>7</v>
      </c>
      <c r="Q49" s="137">
        <v>230</v>
      </c>
      <c r="R49" s="137">
        <v>360</v>
      </c>
      <c r="S49" s="137">
        <v>33</v>
      </c>
      <c r="T49" s="137">
        <v>680</v>
      </c>
      <c r="U49" s="137"/>
      <c r="V49" s="137">
        <v>250</v>
      </c>
      <c r="W49" s="137">
        <v>2000</v>
      </c>
      <c r="X49" s="137"/>
      <c r="Y49" s="137">
        <v>10</v>
      </c>
      <c r="Z49" s="137">
        <v>350</v>
      </c>
      <c r="AA49" s="137">
        <v>90</v>
      </c>
      <c r="AB49" s="137"/>
      <c r="AC49" s="137"/>
      <c r="AD49" s="137"/>
      <c r="AE49" s="137">
        <v>1052</v>
      </c>
      <c r="AF49" s="137">
        <v>51</v>
      </c>
      <c r="AG49" s="137">
        <v>48</v>
      </c>
      <c r="AH49" s="137"/>
      <c r="AI49" s="137">
        <v>60</v>
      </c>
      <c r="AJ49" s="137"/>
      <c r="AK49" s="137">
        <v>3459</v>
      </c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</row>
    <row r="50" spans="1:62">
      <c r="A50" s="140" t="s">
        <v>694</v>
      </c>
      <c r="B50" s="137">
        <v>53968</v>
      </c>
      <c r="C50" s="137">
        <v>17177</v>
      </c>
      <c r="D50" s="137">
        <v>5129</v>
      </c>
      <c r="E50" s="137">
        <v>40</v>
      </c>
      <c r="F50" s="137">
        <v>12000</v>
      </c>
      <c r="G50" s="137"/>
      <c r="H50" s="137"/>
      <c r="I50" s="137"/>
      <c r="J50" s="137"/>
      <c r="K50" s="137">
        <v>8</v>
      </c>
      <c r="L50" s="137">
        <v>29291</v>
      </c>
      <c r="M50" s="137">
        <v>13022</v>
      </c>
      <c r="N50" s="137"/>
      <c r="O50" s="137"/>
      <c r="P50" s="137"/>
      <c r="Q50" s="137">
        <v>1</v>
      </c>
      <c r="R50" s="137">
        <v>2</v>
      </c>
      <c r="S50" s="137">
        <v>1</v>
      </c>
      <c r="T50" s="137">
        <v>15800</v>
      </c>
      <c r="U50" s="137"/>
      <c r="V50" s="137"/>
      <c r="W50" s="137">
        <v>2</v>
      </c>
      <c r="X50" s="137"/>
      <c r="Y50" s="137"/>
      <c r="Z50" s="137"/>
      <c r="AA50" s="137"/>
      <c r="AB50" s="137"/>
      <c r="AC50" s="137"/>
      <c r="AD50" s="137"/>
      <c r="AE50" s="137"/>
      <c r="AF50" s="137">
        <v>461</v>
      </c>
      <c r="AG50" s="137">
        <v>1</v>
      </c>
      <c r="AH50" s="137"/>
      <c r="AI50" s="137">
        <v>1</v>
      </c>
      <c r="AJ50" s="137"/>
      <c r="AK50" s="137"/>
      <c r="AL50" s="137">
        <v>7500</v>
      </c>
      <c r="AM50" s="137"/>
      <c r="AN50" s="137"/>
      <c r="AO50" s="137"/>
      <c r="AP50" s="137">
        <v>4000</v>
      </c>
      <c r="AQ50" s="137">
        <v>3500</v>
      </c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</row>
    <row r="51" spans="1:62">
      <c r="A51" s="140" t="s">
        <v>158</v>
      </c>
      <c r="B51" s="137">
        <v>7207</v>
      </c>
      <c r="C51" s="137">
        <v>5745</v>
      </c>
      <c r="D51" s="137">
        <v>3474</v>
      </c>
      <c r="E51" s="137">
        <v>1679</v>
      </c>
      <c r="F51" s="137"/>
      <c r="G51" s="137"/>
      <c r="H51" s="137"/>
      <c r="I51" s="137"/>
      <c r="J51" s="137"/>
      <c r="K51" s="137">
        <v>592</v>
      </c>
      <c r="L51" s="137">
        <v>1462</v>
      </c>
      <c r="M51" s="137">
        <v>172</v>
      </c>
      <c r="N51" s="137">
        <v>2</v>
      </c>
      <c r="O51" s="137"/>
      <c r="P51" s="137"/>
      <c r="Q51" s="137">
        <v>26</v>
      </c>
      <c r="R51" s="137">
        <v>48</v>
      </c>
      <c r="S51" s="137">
        <v>12</v>
      </c>
      <c r="T51" s="137">
        <v>475</v>
      </c>
      <c r="U51" s="137"/>
      <c r="V51" s="137">
        <v>20</v>
      </c>
      <c r="W51" s="137">
        <v>180</v>
      </c>
      <c r="X51" s="137"/>
      <c r="Y51" s="137"/>
      <c r="Z51" s="137">
        <v>3</v>
      </c>
      <c r="AA51" s="137">
        <v>20</v>
      </c>
      <c r="AB51" s="137"/>
      <c r="AC51" s="137"/>
      <c r="AD51" s="137"/>
      <c r="AE51" s="137">
        <v>450</v>
      </c>
      <c r="AF51" s="137">
        <v>11</v>
      </c>
      <c r="AG51" s="137">
        <v>11</v>
      </c>
      <c r="AH51" s="137"/>
      <c r="AI51" s="137">
        <v>4</v>
      </c>
      <c r="AJ51" s="137"/>
      <c r="AK51" s="137">
        <v>28</v>
      </c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</row>
    <row r="52" spans="1:62">
      <c r="A52" s="140" t="s">
        <v>159</v>
      </c>
      <c r="B52" s="137">
        <v>1465</v>
      </c>
      <c r="C52" s="137">
        <v>1451</v>
      </c>
      <c r="D52" s="137">
        <v>869</v>
      </c>
      <c r="E52" s="137">
        <v>582</v>
      </c>
      <c r="F52" s="137"/>
      <c r="G52" s="137"/>
      <c r="H52" s="137"/>
      <c r="I52" s="137"/>
      <c r="J52" s="137"/>
      <c r="K52" s="137"/>
      <c r="L52" s="137">
        <v>14</v>
      </c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>
        <v>5</v>
      </c>
      <c r="AG52" s="137">
        <v>5</v>
      </c>
      <c r="AH52" s="137"/>
      <c r="AI52" s="137"/>
      <c r="AJ52" s="137"/>
      <c r="AK52" s="137">
        <v>4</v>
      </c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</row>
    <row r="53" spans="1:62">
      <c r="A53" s="140" t="s">
        <v>160</v>
      </c>
      <c r="B53" s="137">
        <v>3649</v>
      </c>
      <c r="C53" s="137">
        <v>3231</v>
      </c>
      <c r="D53" s="137">
        <v>2239</v>
      </c>
      <c r="E53" s="137">
        <v>992</v>
      </c>
      <c r="F53" s="137"/>
      <c r="G53" s="137"/>
      <c r="H53" s="137"/>
      <c r="I53" s="137"/>
      <c r="J53" s="137"/>
      <c r="K53" s="137"/>
      <c r="L53" s="137">
        <v>418</v>
      </c>
      <c r="M53" s="137">
        <v>31</v>
      </c>
      <c r="N53" s="137">
        <v>15</v>
      </c>
      <c r="O53" s="137"/>
      <c r="P53" s="137">
        <v>1</v>
      </c>
      <c r="Q53" s="137">
        <v>3</v>
      </c>
      <c r="R53" s="137">
        <v>4</v>
      </c>
      <c r="S53" s="137">
        <v>4</v>
      </c>
      <c r="T53" s="137"/>
      <c r="U53" s="137"/>
      <c r="V53" s="137">
        <v>48</v>
      </c>
      <c r="W53" s="137"/>
      <c r="X53" s="137"/>
      <c r="Y53" s="137"/>
      <c r="Z53" s="137">
        <v>7</v>
      </c>
      <c r="AA53" s="137"/>
      <c r="AB53" s="137"/>
      <c r="AC53" s="137"/>
      <c r="AD53" s="137"/>
      <c r="AE53" s="137"/>
      <c r="AF53" s="137">
        <v>11</v>
      </c>
      <c r="AG53" s="137">
        <v>11</v>
      </c>
      <c r="AH53" s="137"/>
      <c r="AI53" s="137">
        <v>10</v>
      </c>
      <c r="AJ53" s="137"/>
      <c r="AK53" s="137">
        <v>273</v>
      </c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</row>
    <row r="54" spans="1:62">
      <c r="A54" s="140" t="s">
        <v>112</v>
      </c>
      <c r="B54" s="137">
        <v>757</v>
      </c>
      <c r="C54" s="137">
        <v>677</v>
      </c>
      <c r="D54" s="137">
        <v>476</v>
      </c>
      <c r="E54" s="137">
        <v>201</v>
      </c>
      <c r="F54" s="137"/>
      <c r="G54" s="137"/>
      <c r="H54" s="137"/>
      <c r="I54" s="137"/>
      <c r="J54" s="137"/>
      <c r="K54" s="137"/>
      <c r="L54" s="137">
        <v>80</v>
      </c>
      <c r="M54" s="137">
        <v>20</v>
      </c>
      <c r="N54" s="137"/>
      <c r="O54" s="137"/>
      <c r="P54" s="137"/>
      <c r="Q54" s="137"/>
      <c r="R54" s="137"/>
      <c r="S54" s="137">
        <v>3</v>
      </c>
      <c r="T54" s="137"/>
      <c r="U54" s="137"/>
      <c r="V54" s="137">
        <v>10</v>
      </c>
      <c r="W54" s="137">
        <v>3</v>
      </c>
      <c r="X54" s="137"/>
      <c r="Y54" s="137"/>
      <c r="Z54" s="137"/>
      <c r="AA54" s="137"/>
      <c r="AB54" s="137"/>
      <c r="AC54" s="137"/>
      <c r="AD54" s="137"/>
      <c r="AE54" s="137"/>
      <c r="AF54" s="137">
        <v>3</v>
      </c>
      <c r="AG54" s="137">
        <v>3</v>
      </c>
      <c r="AH54" s="137"/>
      <c r="AI54" s="137">
        <v>35</v>
      </c>
      <c r="AJ54" s="137"/>
      <c r="AK54" s="137">
        <v>3</v>
      </c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</row>
    <row r="55" spans="1:62">
      <c r="A55" s="140" t="s">
        <v>113</v>
      </c>
      <c r="B55" s="137">
        <v>396</v>
      </c>
      <c r="C55" s="137">
        <v>339</v>
      </c>
      <c r="D55" s="137">
        <v>219</v>
      </c>
      <c r="E55" s="137">
        <v>120</v>
      </c>
      <c r="F55" s="137"/>
      <c r="G55" s="137"/>
      <c r="H55" s="137"/>
      <c r="I55" s="137"/>
      <c r="J55" s="137"/>
      <c r="K55" s="137"/>
      <c r="L55" s="137">
        <v>57</v>
      </c>
      <c r="M55" s="137">
        <v>3</v>
      </c>
      <c r="N55" s="137"/>
      <c r="O55" s="137"/>
      <c r="P55" s="137"/>
      <c r="Q55" s="137"/>
      <c r="R55" s="137"/>
      <c r="S55" s="137">
        <v>8</v>
      </c>
      <c r="T55" s="137"/>
      <c r="U55" s="137"/>
      <c r="V55" s="137">
        <v>2</v>
      </c>
      <c r="W55" s="137">
        <v>2</v>
      </c>
      <c r="X55" s="137"/>
      <c r="Y55" s="137"/>
      <c r="Z55" s="137"/>
      <c r="AA55" s="137"/>
      <c r="AB55" s="137"/>
      <c r="AC55" s="137"/>
      <c r="AD55" s="137"/>
      <c r="AE55" s="137"/>
      <c r="AF55" s="137">
        <v>2</v>
      </c>
      <c r="AG55" s="137">
        <v>2</v>
      </c>
      <c r="AH55" s="137"/>
      <c r="AI55" s="137">
        <v>36</v>
      </c>
      <c r="AJ55" s="137"/>
      <c r="AK55" s="137">
        <v>2</v>
      </c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</row>
    <row r="56" spans="1:62">
      <c r="A56" s="140" t="s">
        <v>114</v>
      </c>
      <c r="B56" s="137">
        <v>1182</v>
      </c>
      <c r="C56" s="137">
        <v>1041</v>
      </c>
      <c r="D56" s="137">
        <v>485</v>
      </c>
      <c r="E56" s="137">
        <v>267</v>
      </c>
      <c r="F56" s="137"/>
      <c r="G56" s="137"/>
      <c r="H56" s="137"/>
      <c r="I56" s="137"/>
      <c r="J56" s="137"/>
      <c r="K56" s="137">
        <v>289</v>
      </c>
      <c r="L56" s="137">
        <v>141</v>
      </c>
      <c r="M56" s="137">
        <v>8</v>
      </c>
      <c r="N56" s="137">
        <v>2</v>
      </c>
      <c r="O56" s="137"/>
      <c r="P56" s="137"/>
      <c r="Q56" s="137">
        <v>3</v>
      </c>
      <c r="R56" s="137">
        <v>5</v>
      </c>
      <c r="S56" s="137">
        <v>6</v>
      </c>
      <c r="T56" s="137"/>
      <c r="U56" s="137"/>
      <c r="V56" s="137">
        <v>12</v>
      </c>
      <c r="W56" s="137"/>
      <c r="X56" s="137"/>
      <c r="Y56" s="137"/>
      <c r="Z56" s="137"/>
      <c r="AA56" s="137"/>
      <c r="AB56" s="137"/>
      <c r="AC56" s="137"/>
      <c r="AD56" s="137"/>
      <c r="AE56" s="137"/>
      <c r="AF56" s="137">
        <v>5</v>
      </c>
      <c r="AG56" s="137">
        <v>5</v>
      </c>
      <c r="AH56" s="137"/>
      <c r="AI56" s="137">
        <v>91</v>
      </c>
      <c r="AJ56" s="137"/>
      <c r="AK56" s="137">
        <v>4</v>
      </c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  <c r="BI56" s="137"/>
      <c r="BJ56" s="137"/>
    </row>
    <row r="57" spans="1:62">
      <c r="A57" s="140" t="s">
        <v>161</v>
      </c>
      <c r="B57" s="137">
        <v>470</v>
      </c>
      <c r="C57" s="137">
        <v>436</v>
      </c>
      <c r="D57" s="137">
        <v>281</v>
      </c>
      <c r="E57" s="137">
        <v>155</v>
      </c>
      <c r="F57" s="137"/>
      <c r="G57" s="137"/>
      <c r="H57" s="137"/>
      <c r="I57" s="137"/>
      <c r="J57" s="137"/>
      <c r="K57" s="137"/>
      <c r="L57" s="137">
        <v>34</v>
      </c>
      <c r="M57" s="137">
        <v>11</v>
      </c>
      <c r="N57" s="137">
        <v>2</v>
      </c>
      <c r="O57" s="137"/>
      <c r="P57" s="137"/>
      <c r="Q57" s="137">
        <v>1</v>
      </c>
      <c r="R57" s="137">
        <v>3</v>
      </c>
      <c r="S57" s="137">
        <v>1</v>
      </c>
      <c r="T57" s="137"/>
      <c r="U57" s="137"/>
      <c r="V57" s="137">
        <v>2</v>
      </c>
      <c r="W57" s="137">
        <v>1</v>
      </c>
      <c r="X57" s="137"/>
      <c r="Y57" s="137">
        <v>2</v>
      </c>
      <c r="Z57" s="137">
        <v>1</v>
      </c>
      <c r="AA57" s="137"/>
      <c r="AB57" s="137"/>
      <c r="AC57" s="137"/>
      <c r="AD57" s="137"/>
      <c r="AE57" s="137"/>
      <c r="AF57" s="137">
        <v>3</v>
      </c>
      <c r="AG57" s="137">
        <v>3</v>
      </c>
      <c r="AH57" s="137"/>
      <c r="AI57" s="137"/>
      <c r="AJ57" s="137"/>
      <c r="AK57" s="137">
        <v>4</v>
      </c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  <c r="BI57" s="137"/>
      <c r="BJ57" s="137"/>
    </row>
    <row r="58" spans="1:62">
      <c r="A58" s="140" t="s">
        <v>162</v>
      </c>
      <c r="B58" s="137">
        <v>114</v>
      </c>
      <c r="C58" s="137">
        <v>107</v>
      </c>
      <c r="D58" s="137">
        <v>82</v>
      </c>
      <c r="E58" s="137">
        <v>25</v>
      </c>
      <c r="F58" s="137"/>
      <c r="G58" s="137"/>
      <c r="H58" s="137"/>
      <c r="I58" s="137"/>
      <c r="J58" s="137"/>
      <c r="K58" s="137"/>
      <c r="L58" s="137">
        <v>7</v>
      </c>
      <c r="M58" s="137">
        <v>3</v>
      </c>
      <c r="N58" s="137"/>
      <c r="O58" s="137"/>
      <c r="P58" s="137"/>
      <c r="Q58" s="137"/>
      <c r="R58" s="137">
        <v>1</v>
      </c>
      <c r="S58" s="137">
        <v>1</v>
      </c>
      <c r="T58" s="137"/>
      <c r="U58" s="137"/>
      <c r="V58" s="137">
        <v>1</v>
      </c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>
        <v>1</v>
      </c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  <c r="BI58" s="137"/>
      <c r="BJ58" s="137"/>
    </row>
    <row r="59" spans="1:62">
      <c r="A59" s="140" t="s">
        <v>163</v>
      </c>
      <c r="B59" s="137">
        <v>243</v>
      </c>
      <c r="C59" s="137">
        <v>228</v>
      </c>
      <c r="D59" s="137">
        <v>148</v>
      </c>
      <c r="E59" s="137">
        <v>80</v>
      </c>
      <c r="F59" s="137"/>
      <c r="G59" s="137"/>
      <c r="H59" s="137"/>
      <c r="I59" s="137"/>
      <c r="J59" s="137"/>
      <c r="K59" s="137"/>
      <c r="L59" s="137">
        <v>15</v>
      </c>
      <c r="M59" s="137">
        <v>5</v>
      </c>
      <c r="N59" s="137"/>
      <c r="O59" s="137"/>
      <c r="P59" s="137"/>
      <c r="Q59" s="137">
        <v>1</v>
      </c>
      <c r="R59" s="137">
        <v>1</v>
      </c>
      <c r="S59" s="137">
        <v>1</v>
      </c>
      <c r="T59" s="137"/>
      <c r="U59" s="137"/>
      <c r="V59" s="137">
        <v>2</v>
      </c>
      <c r="W59" s="137"/>
      <c r="X59" s="137"/>
      <c r="Y59" s="137">
        <v>1</v>
      </c>
      <c r="Z59" s="137">
        <v>1</v>
      </c>
      <c r="AA59" s="137"/>
      <c r="AB59" s="137"/>
      <c r="AC59" s="137"/>
      <c r="AD59" s="137"/>
      <c r="AE59" s="137"/>
      <c r="AF59" s="137">
        <v>1</v>
      </c>
      <c r="AG59" s="137">
        <v>1</v>
      </c>
      <c r="AH59" s="137"/>
      <c r="AI59" s="137"/>
      <c r="AJ59" s="137"/>
      <c r="AK59" s="137">
        <v>1</v>
      </c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  <c r="BI59" s="137"/>
      <c r="BJ59" s="137"/>
    </row>
    <row r="60" spans="1:62">
      <c r="A60" s="140" t="s">
        <v>695</v>
      </c>
      <c r="B60" s="137">
        <v>325</v>
      </c>
      <c r="C60" s="137">
        <v>305</v>
      </c>
      <c r="D60" s="137">
        <v>190</v>
      </c>
      <c r="E60" s="137">
        <v>115</v>
      </c>
      <c r="F60" s="137"/>
      <c r="G60" s="137"/>
      <c r="H60" s="137"/>
      <c r="I60" s="137"/>
      <c r="J60" s="137"/>
      <c r="K60" s="137"/>
      <c r="L60" s="137">
        <v>20</v>
      </c>
      <c r="M60" s="137">
        <v>4</v>
      </c>
      <c r="N60" s="137">
        <v>5</v>
      </c>
      <c r="O60" s="137"/>
      <c r="P60" s="137"/>
      <c r="Q60" s="137"/>
      <c r="R60" s="137"/>
      <c r="S60" s="137">
        <v>3</v>
      </c>
      <c r="T60" s="137"/>
      <c r="U60" s="137"/>
      <c r="V60" s="137">
        <v>3</v>
      </c>
      <c r="W60" s="137"/>
      <c r="X60" s="137"/>
      <c r="Y60" s="137"/>
      <c r="Z60" s="137">
        <v>1</v>
      </c>
      <c r="AA60" s="137"/>
      <c r="AB60" s="137"/>
      <c r="AC60" s="137"/>
      <c r="AD60" s="137"/>
      <c r="AE60" s="137"/>
      <c r="AF60" s="137">
        <v>1</v>
      </c>
      <c r="AG60" s="137">
        <v>1</v>
      </c>
      <c r="AH60" s="137"/>
      <c r="AI60" s="137">
        <v>2</v>
      </c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</row>
    <row r="61" spans="1:62">
      <c r="A61" s="140" t="s">
        <v>696</v>
      </c>
      <c r="B61" s="137">
        <v>15000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>
        <v>15000</v>
      </c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>
        <v>15000</v>
      </c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  <c r="BI61" s="137"/>
      <c r="BJ61" s="137"/>
    </row>
    <row r="62" spans="1:62">
      <c r="A62" s="140" t="s">
        <v>115</v>
      </c>
      <c r="B62" s="137">
        <v>1189</v>
      </c>
      <c r="C62" s="137">
        <v>1004</v>
      </c>
      <c r="D62" s="137">
        <v>644</v>
      </c>
      <c r="E62" s="137">
        <v>359</v>
      </c>
      <c r="F62" s="137"/>
      <c r="G62" s="137"/>
      <c r="H62" s="137"/>
      <c r="I62" s="137"/>
      <c r="J62" s="137"/>
      <c r="K62" s="137">
        <v>1</v>
      </c>
      <c r="L62" s="137">
        <v>185</v>
      </c>
      <c r="M62" s="137">
        <v>12</v>
      </c>
      <c r="N62" s="137">
        <v>3</v>
      </c>
      <c r="O62" s="137"/>
      <c r="P62" s="137">
        <v>1</v>
      </c>
      <c r="Q62" s="137"/>
      <c r="R62" s="137">
        <v>9</v>
      </c>
      <c r="S62" s="137"/>
      <c r="T62" s="137"/>
      <c r="U62" s="137"/>
      <c r="V62" s="137">
        <v>21</v>
      </c>
      <c r="W62" s="137">
        <v>1</v>
      </c>
      <c r="X62" s="137"/>
      <c r="Y62" s="137">
        <v>1</v>
      </c>
      <c r="Z62" s="137">
        <v>1</v>
      </c>
      <c r="AA62" s="137">
        <v>1</v>
      </c>
      <c r="AB62" s="137"/>
      <c r="AC62" s="137"/>
      <c r="AD62" s="137"/>
      <c r="AE62" s="137"/>
      <c r="AF62" s="137">
        <v>5</v>
      </c>
      <c r="AG62" s="137">
        <v>5</v>
      </c>
      <c r="AH62" s="137"/>
      <c r="AI62" s="137">
        <v>121</v>
      </c>
      <c r="AJ62" s="137"/>
      <c r="AK62" s="137">
        <v>4</v>
      </c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  <c r="BI62" s="137"/>
      <c r="BJ62" s="137"/>
    </row>
    <row r="63" spans="1:62">
      <c r="A63" s="140" t="s">
        <v>164</v>
      </c>
      <c r="B63" s="137">
        <v>318</v>
      </c>
      <c r="C63" s="137">
        <v>298</v>
      </c>
      <c r="D63" s="137">
        <v>185</v>
      </c>
      <c r="E63" s="137">
        <v>113</v>
      </c>
      <c r="F63" s="137"/>
      <c r="G63" s="137"/>
      <c r="H63" s="137"/>
      <c r="I63" s="137"/>
      <c r="J63" s="137"/>
      <c r="K63" s="137"/>
      <c r="L63" s="137">
        <v>20</v>
      </c>
      <c r="M63" s="137">
        <v>3</v>
      </c>
      <c r="N63" s="137">
        <v>1</v>
      </c>
      <c r="O63" s="137"/>
      <c r="P63" s="137"/>
      <c r="Q63" s="137"/>
      <c r="R63" s="137"/>
      <c r="S63" s="137">
        <v>2</v>
      </c>
      <c r="T63" s="137"/>
      <c r="U63" s="137"/>
      <c r="V63" s="137">
        <v>7</v>
      </c>
      <c r="W63" s="137"/>
      <c r="X63" s="137"/>
      <c r="Y63" s="137"/>
      <c r="Z63" s="137"/>
      <c r="AA63" s="137"/>
      <c r="AB63" s="137"/>
      <c r="AC63" s="137"/>
      <c r="AD63" s="137"/>
      <c r="AE63" s="137"/>
      <c r="AF63" s="137">
        <v>1</v>
      </c>
      <c r="AG63" s="137">
        <v>1</v>
      </c>
      <c r="AH63" s="137"/>
      <c r="AI63" s="137">
        <v>5</v>
      </c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  <c r="AZ63" s="137"/>
      <c r="BA63" s="137"/>
      <c r="BB63" s="137"/>
      <c r="BC63" s="137"/>
      <c r="BD63" s="137"/>
      <c r="BE63" s="137"/>
      <c r="BF63" s="137"/>
      <c r="BG63" s="137"/>
      <c r="BH63" s="137"/>
      <c r="BI63" s="137"/>
      <c r="BJ63" s="137"/>
    </row>
    <row r="64" spans="1:62">
      <c r="A64" s="140" t="s">
        <v>165</v>
      </c>
      <c r="B64" s="137">
        <v>700</v>
      </c>
      <c r="C64" s="137">
        <v>653</v>
      </c>
      <c r="D64" s="137">
        <v>430</v>
      </c>
      <c r="E64" s="137">
        <v>223</v>
      </c>
      <c r="F64" s="137"/>
      <c r="G64" s="137"/>
      <c r="H64" s="137"/>
      <c r="I64" s="137"/>
      <c r="J64" s="137"/>
      <c r="K64" s="137"/>
      <c r="L64" s="137">
        <v>46</v>
      </c>
      <c r="M64" s="137">
        <v>9</v>
      </c>
      <c r="N64" s="137"/>
      <c r="O64" s="137"/>
      <c r="P64" s="137"/>
      <c r="Q64" s="137">
        <v>5</v>
      </c>
      <c r="R64" s="137">
        <v>7</v>
      </c>
      <c r="S64" s="137">
        <v>6</v>
      </c>
      <c r="T64" s="137"/>
      <c r="U64" s="137"/>
      <c r="V64" s="137">
        <v>9</v>
      </c>
      <c r="W64" s="137"/>
      <c r="X64" s="137"/>
      <c r="Y64" s="137"/>
      <c r="Z64" s="137"/>
      <c r="AA64" s="137"/>
      <c r="AB64" s="137"/>
      <c r="AC64" s="137"/>
      <c r="AD64" s="137"/>
      <c r="AE64" s="137"/>
      <c r="AF64" s="137">
        <v>4</v>
      </c>
      <c r="AG64" s="137">
        <v>3</v>
      </c>
      <c r="AH64" s="137"/>
      <c r="AI64" s="137"/>
      <c r="AJ64" s="137"/>
      <c r="AK64" s="137">
        <v>3</v>
      </c>
      <c r="AL64" s="137">
        <v>1</v>
      </c>
      <c r="AM64" s="137"/>
      <c r="AN64" s="137"/>
      <c r="AO64" s="137"/>
      <c r="AP64" s="137"/>
      <c r="AQ64" s="137"/>
      <c r="AR64" s="137"/>
      <c r="AS64" s="137"/>
      <c r="AT64" s="137">
        <v>1</v>
      </c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  <c r="BI64" s="137"/>
      <c r="BJ64" s="137"/>
    </row>
    <row r="65" spans="1:62">
      <c r="A65" s="140" t="s">
        <v>166</v>
      </c>
      <c r="B65" s="137">
        <v>1546</v>
      </c>
      <c r="C65" s="137">
        <v>1450</v>
      </c>
      <c r="D65" s="137">
        <v>923</v>
      </c>
      <c r="E65" s="137">
        <v>527</v>
      </c>
      <c r="F65" s="137"/>
      <c r="G65" s="137"/>
      <c r="H65" s="137"/>
      <c r="I65" s="137"/>
      <c r="J65" s="137"/>
      <c r="K65" s="137"/>
      <c r="L65" s="137">
        <v>91</v>
      </c>
      <c r="M65" s="137">
        <v>33</v>
      </c>
      <c r="N65" s="137">
        <v>1</v>
      </c>
      <c r="O65" s="137"/>
      <c r="P65" s="137">
        <v>1</v>
      </c>
      <c r="Q65" s="137">
        <v>3</v>
      </c>
      <c r="R65" s="137">
        <v>10</v>
      </c>
      <c r="S65" s="137">
        <v>16</v>
      </c>
      <c r="T65" s="137"/>
      <c r="U65" s="137">
        <v>4</v>
      </c>
      <c r="V65" s="137">
        <v>8</v>
      </c>
      <c r="W65" s="137"/>
      <c r="X65" s="137"/>
      <c r="Y65" s="137"/>
      <c r="Z65" s="137"/>
      <c r="AA65" s="137">
        <v>1</v>
      </c>
      <c r="AB65" s="137"/>
      <c r="AC65" s="137"/>
      <c r="AD65" s="137"/>
      <c r="AE65" s="137"/>
      <c r="AF65" s="137">
        <v>3</v>
      </c>
      <c r="AG65" s="137">
        <v>3</v>
      </c>
      <c r="AH65" s="137"/>
      <c r="AI65" s="137">
        <v>7</v>
      </c>
      <c r="AJ65" s="137"/>
      <c r="AK65" s="137">
        <v>1</v>
      </c>
      <c r="AL65" s="137">
        <v>5</v>
      </c>
      <c r="AM65" s="137"/>
      <c r="AN65" s="137"/>
      <c r="AO65" s="137"/>
      <c r="AP65" s="137"/>
      <c r="AQ65" s="137"/>
      <c r="AR65" s="137"/>
      <c r="AS65" s="137"/>
      <c r="AT65" s="137">
        <v>1</v>
      </c>
      <c r="AU65" s="137"/>
      <c r="AV65" s="137">
        <v>4</v>
      </c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  <c r="BI65" s="137"/>
      <c r="BJ65" s="137"/>
    </row>
    <row r="66" spans="1:62">
      <c r="A66" s="140" t="s">
        <v>116</v>
      </c>
      <c r="B66" s="137">
        <v>8771</v>
      </c>
      <c r="C66" s="137">
        <v>967</v>
      </c>
      <c r="D66" s="137">
        <v>130</v>
      </c>
      <c r="E66" s="137">
        <v>77</v>
      </c>
      <c r="F66" s="137">
        <v>760</v>
      </c>
      <c r="G66" s="137"/>
      <c r="H66" s="137"/>
      <c r="I66" s="137"/>
      <c r="J66" s="137"/>
      <c r="K66" s="137"/>
      <c r="L66" s="137">
        <v>20</v>
      </c>
      <c r="M66" s="137">
        <v>5</v>
      </c>
      <c r="N66" s="137">
        <v>2</v>
      </c>
      <c r="O66" s="137"/>
      <c r="P66" s="137"/>
      <c r="Q66" s="137"/>
      <c r="R66" s="137"/>
      <c r="S66" s="137">
        <v>3</v>
      </c>
      <c r="T66" s="137"/>
      <c r="U66" s="137"/>
      <c r="V66" s="137">
        <v>2</v>
      </c>
      <c r="W66" s="137"/>
      <c r="X66" s="137"/>
      <c r="Y66" s="137"/>
      <c r="Z66" s="137"/>
      <c r="AA66" s="137"/>
      <c r="AB66" s="137"/>
      <c r="AC66" s="137"/>
      <c r="AD66" s="137"/>
      <c r="AE66" s="137"/>
      <c r="AF66" s="137">
        <v>1</v>
      </c>
      <c r="AG66" s="137"/>
      <c r="AH66" s="137"/>
      <c r="AI66" s="137">
        <v>7</v>
      </c>
      <c r="AJ66" s="137"/>
      <c r="AK66" s="137"/>
      <c r="AL66" s="137">
        <v>7784</v>
      </c>
      <c r="AM66" s="137"/>
      <c r="AN66" s="137"/>
      <c r="AO66" s="137"/>
      <c r="AP66" s="137"/>
      <c r="AQ66" s="137"/>
      <c r="AR66" s="137"/>
      <c r="AS66" s="137"/>
      <c r="AT66" s="137">
        <v>1</v>
      </c>
      <c r="AU66" s="137"/>
      <c r="AV66" s="137">
        <v>7783</v>
      </c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  <c r="BI66" s="137"/>
      <c r="BJ66" s="137"/>
    </row>
    <row r="67" spans="1:62">
      <c r="A67" s="140" t="s">
        <v>117</v>
      </c>
      <c r="B67" s="137">
        <v>943</v>
      </c>
      <c r="C67" s="137">
        <v>800</v>
      </c>
      <c r="D67" s="137">
        <v>431</v>
      </c>
      <c r="E67" s="137">
        <v>248</v>
      </c>
      <c r="F67" s="137"/>
      <c r="G67" s="137"/>
      <c r="H67" s="137"/>
      <c r="I67" s="137"/>
      <c r="J67" s="137"/>
      <c r="K67" s="137">
        <v>121</v>
      </c>
      <c r="L67" s="137">
        <v>143</v>
      </c>
      <c r="M67" s="137">
        <v>17</v>
      </c>
      <c r="N67" s="137"/>
      <c r="O67" s="137"/>
      <c r="P67" s="137"/>
      <c r="Q67" s="137"/>
      <c r="R67" s="137"/>
      <c r="S67" s="137">
        <v>12</v>
      </c>
      <c r="T67" s="137"/>
      <c r="U67" s="137"/>
      <c r="V67" s="137">
        <v>10</v>
      </c>
      <c r="W67" s="137"/>
      <c r="X67" s="137"/>
      <c r="Y67" s="137"/>
      <c r="Z67" s="137"/>
      <c r="AA67" s="137"/>
      <c r="AB67" s="137"/>
      <c r="AC67" s="137"/>
      <c r="AD67" s="137"/>
      <c r="AE67" s="137"/>
      <c r="AF67" s="137">
        <v>4</v>
      </c>
      <c r="AG67" s="137">
        <v>4</v>
      </c>
      <c r="AH67" s="137"/>
      <c r="AI67" s="137">
        <v>92</v>
      </c>
      <c r="AJ67" s="137"/>
      <c r="AK67" s="137">
        <v>4</v>
      </c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  <c r="BI67" s="137"/>
      <c r="BJ67" s="137"/>
    </row>
    <row r="68" spans="1:62">
      <c r="A68" s="140" t="s">
        <v>178</v>
      </c>
      <c r="B68" s="137">
        <v>1860</v>
      </c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>
        <v>1860</v>
      </c>
      <c r="AM68" s="137"/>
      <c r="AN68" s="137"/>
      <c r="AO68" s="137"/>
      <c r="AP68" s="137"/>
      <c r="AQ68" s="137"/>
      <c r="AR68" s="137"/>
      <c r="AS68" s="137"/>
      <c r="AT68" s="137"/>
      <c r="AU68" s="137"/>
      <c r="AV68" s="137">
        <v>1860</v>
      </c>
      <c r="AW68" s="137"/>
      <c r="AX68" s="137"/>
      <c r="AY68" s="137"/>
      <c r="AZ68" s="137"/>
      <c r="BA68" s="137"/>
      <c r="BB68" s="137"/>
      <c r="BC68" s="137"/>
      <c r="BD68" s="137"/>
      <c r="BE68" s="137"/>
      <c r="BF68" s="137"/>
      <c r="BG68" s="137"/>
      <c r="BH68" s="137"/>
      <c r="BI68" s="137"/>
      <c r="BJ68" s="137"/>
    </row>
    <row r="69" spans="1:62">
      <c r="A69" s="140" t="s">
        <v>179</v>
      </c>
      <c r="B69" s="137">
        <v>2556</v>
      </c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>
        <v>2556</v>
      </c>
      <c r="AM69" s="137">
        <v>1201</v>
      </c>
      <c r="AN69" s="137"/>
      <c r="AO69" s="137">
        <v>3</v>
      </c>
      <c r="AP69" s="137">
        <v>809</v>
      </c>
      <c r="AQ69" s="137">
        <v>351</v>
      </c>
      <c r="AR69" s="137"/>
      <c r="AS69" s="137">
        <v>150</v>
      </c>
      <c r="AT69" s="137">
        <v>42</v>
      </c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  <c r="BI69" s="137"/>
      <c r="BJ69" s="137"/>
    </row>
    <row r="70" spans="1:62">
      <c r="A70" s="140" t="s">
        <v>180</v>
      </c>
      <c r="B70" s="137">
        <v>5510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>
        <v>5510</v>
      </c>
      <c r="AM70" s="137">
        <v>898</v>
      </c>
      <c r="AN70" s="137">
        <v>373</v>
      </c>
      <c r="AO70" s="137">
        <v>5</v>
      </c>
      <c r="AP70" s="137">
        <v>658</v>
      </c>
      <c r="AQ70" s="137">
        <v>3225</v>
      </c>
      <c r="AR70" s="137"/>
      <c r="AS70" s="137">
        <v>143</v>
      </c>
      <c r="AT70" s="137">
        <v>208</v>
      </c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  <c r="BI70" s="137"/>
      <c r="BJ70" s="137"/>
    </row>
    <row r="71" spans="1:62">
      <c r="A71" s="140" t="s">
        <v>135</v>
      </c>
      <c r="B71" s="137">
        <v>57807</v>
      </c>
      <c r="C71" s="137">
        <v>57807</v>
      </c>
      <c r="D71" s="137"/>
      <c r="E71" s="137"/>
      <c r="F71" s="137"/>
      <c r="G71" s="137">
        <v>57807</v>
      </c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  <c r="BI71" s="137"/>
      <c r="BJ71" s="137"/>
    </row>
    <row r="72" spans="1:62">
      <c r="A72" s="140" t="s">
        <v>136</v>
      </c>
      <c r="B72" s="137">
        <v>23123</v>
      </c>
      <c r="C72" s="137">
        <v>23123</v>
      </c>
      <c r="D72" s="137"/>
      <c r="E72" s="137"/>
      <c r="F72" s="137"/>
      <c r="G72" s="137"/>
      <c r="H72" s="137">
        <v>23123</v>
      </c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  <c r="BI72" s="137"/>
      <c r="BJ72" s="137"/>
    </row>
    <row r="73" spans="1:62">
      <c r="A73" s="140" t="s">
        <v>189</v>
      </c>
      <c r="B73" s="137">
        <v>90000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>
        <v>90000</v>
      </c>
      <c r="BF73" s="137">
        <v>90000</v>
      </c>
      <c r="BG73" s="137"/>
      <c r="BH73" s="137"/>
      <c r="BI73" s="137"/>
      <c r="BJ73" s="137"/>
    </row>
    <row r="74" spans="1:62">
      <c r="A74" s="140" t="s">
        <v>181</v>
      </c>
      <c r="B74" s="137">
        <v>6000</v>
      </c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>
        <v>6000</v>
      </c>
      <c r="AM74" s="137"/>
      <c r="AN74" s="137"/>
      <c r="AO74" s="137"/>
      <c r="AP74" s="137"/>
      <c r="AQ74" s="137"/>
      <c r="AR74" s="137"/>
      <c r="AS74" s="137"/>
      <c r="AT74" s="137"/>
      <c r="AU74" s="137"/>
      <c r="AV74" s="137">
        <v>6000</v>
      </c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  <c r="BI74" s="137"/>
      <c r="BJ74" s="137"/>
    </row>
    <row r="75" spans="1:62">
      <c r="A75" s="140" t="s">
        <v>182</v>
      </c>
      <c r="B75" s="137">
        <v>8230</v>
      </c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>
        <v>8230</v>
      </c>
      <c r="AM75" s="137"/>
      <c r="AN75" s="137"/>
      <c r="AO75" s="137"/>
      <c r="AP75" s="137">
        <v>8230</v>
      </c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  <c r="BI75" s="137"/>
      <c r="BJ75" s="137"/>
    </row>
    <row r="76" spans="1:62">
      <c r="A76" s="140" t="s">
        <v>167</v>
      </c>
      <c r="B76" s="137">
        <v>5882</v>
      </c>
      <c r="C76" s="137">
        <v>2134</v>
      </c>
      <c r="D76" s="137">
        <v>1097</v>
      </c>
      <c r="E76" s="137">
        <v>658</v>
      </c>
      <c r="F76" s="137">
        <v>31</v>
      </c>
      <c r="G76" s="137"/>
      <c r="H76" s="137"/>
      <c r="I76" s="137"/>
      <c r="J76" s="137"/>
      <c r="K76" s="137">
        <v>348</v>
      </c>
      <c r="L76" s="137">
        <v>3741</v>
      </c>
      <c r="M76" s="137">
        <v>53</v>
      </c>
      <c r="N76" s="137">
        <v>3</v>
      </c>
      <c r="O76" s="137"/>
      <c r="P76" s="137"/>
      <c r="Q76" s="137">
        <v>1</v>
      </c>
      <c r="R76" s="137">
        <v>154</v>
      </c>
      <c r="S76" s="137">
        <v>13</v>
      </c>
      <c r="T76" s="137">
        <v>400</v>
      </c>
      <c r="U76" s="137"/>
      <c r="V76" s="137">
        <v>65</v>
      </c>
      <c r="W76" s="137">
        <v>337</v>
      </c>
      <c r="X76" s="137"/>
      <c r="Y76" s="137"/>
      <c r="Z76" s="137"/>
      <c r="AA76" s="137"/>
      <c r="AB76" s="137">
        <v>1563</v>
      </c>
      <c r="AC76" s="137"/>
      <c r="AD76" s="137"/>
      <c r="AE76" s="137">
        <v>122</v>
      </c>
      <c r="AF76" s="137">
        <v>8</v>
      </c>
      <c r="AG76" s="137">
        <v>6</v>
      </c>
      <c r="AH76" s="137">
        <v>520</v>
      </c>
      <c r="AI76" s="137">
        <v>492</v>
      </c>
      <c r="AJ76" s="137"/>
      <c r="AK76" s="137">
        <v>4</v>
      </c>
      <c r="AL76" s="137">
        <v>7</v>
      </c>
      <c r="AM76" s="137"/>
      <c r="AN76" s="137"/>
      <c r="AO76" s="137"/>
      <c r="AP76" s="137"/>
      <c r="AQ76" s="137"/>
      <c r="AR76" s="137"/>
      <c r="AS76" s="137"/>
      <c r="AT76" s="137">
        <v>1</v>
      </c>
      <c r="AU76" s="137"/>
      <c r="AV76" s="137">
        <v>6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</row>
    <row r="77" spans="1:62">
      <c r="A77" s="140" t="s">
        <v>183</v>
      </c>
      <c r="B77" s="137">
        <v>5378</v>
      </c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>
        <v>5378</v>
      </c>
      <c r="AM77" s="137"/>
      <c r="AN77" s="137"/>
      <c r="AO77" s="137"/>
      <c r="AP77" s="137"/>
      <c r="AQ77" s="137"/>
      <c r="AR77" s="137">
        <v>5378</v>
      </c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  <c r="BI77" s="137"/>
      <c r="BJ77" s="137"/>
    </row>
    <row r="78" spans="1:62">
      <c r="A78" s="140" t="s">
        <v>118</v>
      </c>
      <c r="B78" s="137">
        <v>315</v>
      </c>
      <c r="C78" s="137">
        <v>275</v>
      </c>
      <c r="D78" s="137">
        <v>124</v>
      </c>
      <c r="E78" s="137">
        <v>87</v>
      </c>
      <c r="F78" s="137"/>
      <c r="G78" s="137"/>
      <c r="H78" s="137"/>
      <c r="I78" s="137"/>
      <c r="J78" s="137"/>
      <c r="K78" s="137">
        <v>64</v>
      </c>
      <c r="L78" s="137">
        <v>40</v>
      </c>
      <c r="M78" s="137">
        <v>4</v>
      </c>
      <c r="N78" s="137">
        <v>2</v>
      </c>
      <c r="O78" s="137"/>
      <c r="P78" s="137"/>
      <c r="Q78" s="137"/>
      <c r="R78" s="137"/>
      <c r="S78" s="137">
        <v>3</v>
      </c>
      <c r="T78" s="137"/>
      <c r="U78" s="137"/>
      <c r="V78" s="137">
        <v>3</v>
      </c>
      <c r="W78" s="137"/>
      <c r="X78" s="137"/>
      <c r="Y78" s="137"/>
      <c r="Z78" s="137"/>
      <c r="AA78" s="137"/>
      <c r="AB78" s="137"/>
      <c r="AC78" s="137"/>
      <c r="AD78" s="137"/>
      <c r="AE78" s="137"/>
      <c r="AF78" s="137">
        <v>1</v>
      </c>
      <c r="AG78" s="137">
        <v>1</v>
      </c>
      <c r="AH78" s="137"/>
      <c r="AI78" s="137">
        <v>26</v>
      </c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</row>
    <row r="79" spans="1:62">
      <c r="A79" s="140" t="s">
        <v>184</v>
      </c>
      <c r="B79" s="137">
        <v>2690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>
        <v>2690</v>
      </c>
      <c r="AM79" s="137"/>
      <c r="AN79" s="137"/>
      <c r="AO79" s="137"/>
      <c r="AP79" s="137"/>
      <c r="AQ79" s="137"/>
      <c r="AR79" s="137"/>
      <c r="AS79" s="137"/>
      <c r="AT79" s="137"/>
      <c r="AU79" s="137"/>
      <c r="AV79" s="137">
        <v>2690</v>
      </c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</row>
    <row r="80" spans="1:62">
      <c r="A80" s="140" t="s">
        <v>185</v>
      </c>
      <c r="B80" s="137">
        <v>5800</v>
      </c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>
        <v>5800</v>
      </c>
      <c r="AM80" s="137"/>
      <c r="AN80" s="137"/>
      <c r="AO80" s="137"/>
      <c r="AP80" s="137"/>
      <c r="AQ80" s="137"/>
      <c r="AR80" s="137">
        <v>5800</v>
      </c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</row>
    <row r="81" spans="1:62">
      <c r="A81" s="140" t="s">
        <v>186</v>
      </c>
      <c r="B81" s="137">
        <v>7500</v>
      </c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>
        <v>7500</v>
      </c>
      <c r="AM81" s="137"/>
      <c r="AN81" s="137"/>
      <c r="AO81" s="137"/>
      <c r="AP81" s="137"/>
      <c r="AQ81" s="137"/>
      <c r="AR81" s="137">
        <v>7500</v>
      </c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  <c r="BI81" s="137"/>
      <c r="BJ81" s="137"/>
    </row>
    <row r="82" spans="1:62">
      <c r="A82" s="140" t="s">
        <v>187</v>
      </c>
      <c r="B82" s="137">
        <v>15000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>
        <v>15000</v>
      </c>
      <c r="AM82" s="137"/>
      <c r="AN82" s="137"/>
      <c r="AO82" s="137"/>
      <c r="AP82" s="137"/>
      <c r="AQ82" s="137"/>
      <c r="AR82" s="137">
        <v>15000</v>
      </c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  <c r="BI82" s="137"/>
      <c r="BJ82" s="137"/>
    </row>
    <row r="83" spans="1:62">
      <c r="A83" s="140" t="s">
        <v>190</v>
      </c>
      <c r="B83" s="137">
        <v>9264</v>
      </c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  <c r="AZ83" s="137"/>
      <c r="BA83" s="137"/>
      <c r="BB83" s="137"/>
      <c r="BC83" s="137"/>
      <c r="BD83" s="137"/>
      <c r="BE83" s="137">
        <v>9264</v>
      </c>
      <c r="BF83" s="137">
        <v>9264</v>
      </c>
      <c r="BG83" s="137"/>
      <c r="BH83" s="137"/>
      <c r="BI83" s="137"/>
      <c r="BJ83" s="137"/>
    </row>
    <row r="84" spans="1:62">
      <c r="A84" s="140" t="s">
        <v>119</v>
      </c>
      <c r="B84" s="137">
        <v>779</v>
      </c>
      <c r="C84" s="137">
        <v>614</v>
      </c>
      <c r="D84" s="137">
        <v>388</v>
      </c>
      <c r="E84" s="137">
        <v>226</v>
      </c>
      <c r="F84" s="137"/>
      <c r="G84" s="137"/>
      <c r="H84" s="137"/>
      <c r="I84" s="137"/>
      <c r="J84" s="137"/>
      <c r="K84" s="137"/>
      <c r="L84" s="137">
        <v>165</v>
      </c>
      <c r="M84" s="137">
        <v>20</v>
      </c>
      <c r="N84" s="137">
        <v>4</v>
      </c>
      <c r="O84" s="137"/>
      <c r="P84" s="137"/>
      <c r="Q84" s="137">
        <v>1</v>
      </c>
      <c r="R84" s="137">
        <v>2</v>
      </c>
      <c r="S84" s="137">
        <v>1</v>
      </c>
      <c r="T84" s="137"/>
      <c r="U84" s="137"/>
      <c r="V84" s="137">
        <v>5</v>
      </c>
      <c r="W84" s="137"/>
      <c r="X84" s="137"/>
      <c r="Y84" s="137"/>
      <c r="Z84" s="137"/>
      <c r="AA84" s="137"/>
      <c r="AB84" s="137"/>
      <c r="AC84" s="137"/>
      <c r="AD84" s="137"/>
      <c r="AE84" s="137">
        <v>17</v>
      </c>
      <c r="AF84" s="137">
        <v>6</v>
      </c>
      <c r="AG84" s="137">
        <v>5</v>
      </c>
      <c r="AH84" s="137">
        <v>20</v>
      </c>
      <c r="AI84" s="137">
        <v>77</v>
      </c>
      <c r="AJ84" s="137"/>
      <c r="AK84" s="137">
        <v>7</v>
      </c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  <c r="BI84" s="137"/>
      <c r="BJ84" s="137"/>
    </row>
    <row r="85" spans="1:62">
      <c r="A85" s="140" t="s">
        <v>697</v>
      </c>
      <c r="B85" s="137">
        <v>1200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>
        <v>1200</v>
      </c>
      <c r="AM85" s="137"/>
      <c r="AN85" s="137"/>
      <c r="AO85" s="137"/>
      <c r="AP85" s="137"/>
      <c r="AQ85" s="137"/>
      <c r="AR85" s="137"/>
      <c r="AS85" s="137"/>
      <c r="AT85" s="137"/>
      <c r="AU85" s="137"/>
      <c r="AV85" s="137">
        <v>1200</v>
      </c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  <c r="BI85" s="137"/>
      <c r="BJ85" s="137"/>
    </row>
    <row r="86" spans="1:62">
      <c r="A86" s="140" t="s">
        <v>140</v>
      </c>
      <c r="B86" s="137">
        <v>5200</v>
      </c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>
        <v>5200</v>
      </c>
      <c r="AM86" s="137"/>
      <c r="AN86" s="137"/>
      <c r="AO86" s="137"/>
      <c r="AP86" s="137"/>
      <c r="AQ86" s="137"/>
      <c r="AR86" s="137"/>
      <c r="AS86" s="137"/>
      <c r="AT86" s="137"/>
      <c r="AU86" s="137"/>
      <c r="AV86" s="137">
        <v>5200</v>
      </c>
      <c r="AW86" s="137"/>
      <c r="AX86" s="137"/>
      <c r="AY86" s="137"/>
      <c r="AZ86" s="137"/>
      <c r="BA86" s="137"/>
      <c r="BB86" s="137"/>
      <c r="BC86" s="137"/>
      <c r="BD86" s="137"/>
      <c r="BE86" s="137"/>
      <c r="BF86" s="137"/>
      <c r="BG86" s="137"/>
      <c r="BH86" s="137"/>
      <c r="BI86" s="137"/>
      <c r="BJ86" s="137"/>
    </row>
    <row r="87" spans="1:62">
      <c r="A87" s="140" t="s">
        <v>141</v>
      </c>
      <c r="B87" s="137">
        <v>19550</v>
      </c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>
        <v>18214</v>
      </c>
      <c r="AM87" s="137"/>
      <c r="AN87" s="137"/>
      <c r="AO87" s="137"/>
      <c r="AP87" s="137"/>
      <c r="AQ87" s="137"/>
      <c r="AR87" s="137"/>
      <c r="AS87" s="137"/>
      <c r="AT87" s="137"/>
      <c r="AU87" s="137"/>
      <c r="AV87" s="137">
        <v>18214</v>
      </c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  <c r="BI87" s="137">
        <v>1336</v>
      </c>
      <c r="BJ87" s="137">
        <v>1336</v>
      </c>
    </row>
    <row r="88" spans="1:62">
      <c r="A88" s="140" t="s">
        <v>168</v>
      </c>
      <c r="B88" s="137">
        <v>4372</v>
      </c>
      <c r="C88" s="137">
        <v>4063</v>
      </c>
      <c r="D88" s="137">
        <v>2643</v>
      </c>
      <c r="E88" s="137">
        <v>1420</v>
      </c>
      <c r="F88" s="137"/>
      <c r="G88" s="137"/>
      <c r="H88" s="137"/>
      <c r="I88" s="137"/>
      <c r="J88" s="137"/>
      <c r="K88" s="137"/>
      <c r="L88" s="137">
        <v>297</v>
      </c>
      <c r="M88" s="137">
        <v>63</v>
      </c>
      <c r="N88" s="137">
        <v>10</v>
      </c>
      <c r="O88" s="137"/>
      <c r="P88" s="137">
        <v>1</v>
      </c>
      <c r="Q88" s="137">
        <v>2</v>
      </c>
      <c r="R88" s="137">
        <v>17</v>
      </c>
      <c r="S88" s="137">
        <v>11</v>
      </c>
      <c r="T88" s="137"/>
      <c r="U88" s="137"/>
      <c r="V88" s="137">
        <v>15</v>
      </c>
      <c r="W88" s="137">
        <v>29</v>
      </c>
      <c r="X88" s="137"/>
      <c r="Y88" s="137"/>
      <c r="Z88" s="137">
        <v>5</v>
      </c>
      <c r="AA88" s="137">
        <v>3</v>
      </c>
      <c r="AB88" s="137"/>
      <c r="AC88" s="137"/>
      <c r="AD88" s="137"/>
      <c r="AE88" s="137">
        <v>24</v>
      </c>
      <c r="AF88" s="137">
        <v>19</v>
      </c>
      <c r="AG88" s="137">
        <v>18</v>
      </c>
      <c r="AH88" s="137">
        <v>60</v>
      </c>
      <c r="AI88" s="137">
        <v>3</v>
      </c>
      <c r="AJ88" s="137"/>
      <c r="AK88" s="137">
        <v>17</v>
      </c>
      <c r="AL88" s="137">
        <v>12</v>
      </c>
      <c r="AM88" s="137"/>
      <c r="AN88" s="137"/>
      <c r="AO88" s="137"/>
      <c r="AP88" s="137"/>
      <c r="AQ88" s="137"/>
      <c r="AR88" s="137"/>
      <c r="AS88" s="137"/>
      <c r="AT88" s="137"/>
      <c r="AU88" s="137"/>
      <c r="AV88" s="137">
        <v>12</v>
      </c>
      <c r="AW88" s="137"/>
      <c r="AX88" s="137"/>
      <c r="AY88" s="137"/>
      <c r="AZ88" s="137"/>
      <c r="BA88" s="137"/>
      <c r="BB88" s="137"/>
      <c r="BC88" s="137"/>
      <c r="BD88" s="137"/>
      <c r="BE88" s="137"/>
      <c r="BF88" s="137"/>
      <c r="BG88" s="137"/>
      <c r="BH88" s="137"/>
      <c r="BI88" s="137"/>
      <c r="BJ88" s="137"/>
    </row>
    <row r="89" spans="1:62">
      <c r="A89" s="140" t="s">
        <v>169</v>
      </c>
      <c r="B89" s="137">
        <v>1184</v>
      </c>
      <c r="C89" s="137">
        <v>1084</v>
      </c>
      <c r="D89" s="137">
        <v>678</v>
      </c>
      <c r="E89" s="137">
        <v>406</v>
      </c>
      <c r="F89" s="137"/>
      <c r="G89" s="137"/>
      <c r="H89" s="137"/>
      <c r="I89" s="137"/>
      <c r="J89" s="137"/>
      <c r="K89" s="137"/>
      <c r="L89" s="137">
        <v>100</v>
      </c>
      <c r="M89" s="137">
        <v>14</v>
      </c>
      <c r="N89" s="137">
        <v>15</v>
      </c>
      <c r="O89" s="137"/>
      <c r="P89" s="137"/>
      <c r="Q89" s="137"/>
      <c r="R89" s="137">
        <v>22</v>
      </c>
      <c r="S89" s="137"/>
      <c r="T89" s="137"/>
      <c r="U89" s="137">
        <v>3</v>
      </c>
      <c r="V89" s="137">
        <v>5</v>
      </c>
      <c r="W89" s="137">
        <v>3</v>
      </c>
      <c r="X89" s="137"/>
      <c r="Y89" s="137"/>
      <c r="Z89" s="137"/>
      <c r="AA89" s="137"/>
      <c r="AB89" s="137">
        <v>20</v>
      </c>
      <c r="AC89" s="137"/>
      <c r="AD89" s="137"/>
      <c r="AE89" s="137"/>
      <c r="AF89" s="137">
        <v>6</v>
      </c>
      <c r="AG89" s="137">
        <v>6</v>
      </c>
      <c r="AH89" s="137"/>
      <c r="AI89" s="137"/>
      <c r="AJ89" s="137"/>
      <c r="AK89" s="137">
        <v>6</v>
      </c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  <c r="BI89" s="137"/>
      <c r="BJ89" s="137"/>
    </row>
    <row r="90" spans="1:62">
      <c r="A90" s="140" t="s">
        <v>144</v>
      </c>
      <c r="B90" s="137">
        <v>3370</v>
      </c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>
        <v>3370</v>
      </c>
      <c r="AM90" s="137"/>
      <c r="AN90" s="137"/>
      <c r="AO90" s="137"/>
      <c r="AP90" s="137"/>
      <c r="AQ90" s="137"/>
      <c r="AR90" s="137"/>
      <c r="AS90" s="137"/>
      <c r="AT90" s="137"/>
      <c r="AU90" s="137"/>
      <c r="AV90" s="137">
        <v>3370</v>
      </c>
      <c r="AW90" s="137"/>
      <c r="AX90" s="137"/>
      <c r="AY90" s="137"/>
      <c r="AZ90" s="137"/>
      <c r="BA90" s="137"/>
      <c r="BB90" s="137"/>
      <c r="BC90" s="137"/>
      <c r="BD90" s="137"/>
      <c r="BE90" s="137"/>
      <c r="BF90" s="137"/>
      <c r="BG90" s="137"/>
      <c r="BH90" s="137"/>
      <c r="BI90" s="137"/>
      <c r="BJ90" s="137"/>
    </row>
    <row r="91" spans="1:62">
      <c r="A91" s="140" t="s">
        <v>698</v>
      </c>
      <c r="B91" s="137">
        <v>840</v>
      </c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>
        <v>840</v>
      </c>
      <c r="AM91" s="137"/>
      <c r="AN91" s="137"/>
      <c r="AO91" s="137"/>
      <c r="AP91" s="137"/>
      <c r="AQ91" s="137"/>
      <c r="AR91" s="137"/>
      <c r="AS91" s="137"/>
      <c r="AT91" s="137"/>
      <c r="AU91" s="137"/>
      <c r="AV91" s="137">
        <v>840</v>
      </c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  <c r="BI91" s="137"/>
      <c r="BJ91" s="137"/>
    </row>
    <row r="92" spans="1:62">
      <c r="A92" s="140" t="s">
        <v>137</v>
      </c>
      <c r="B92" s="137">
        <v>5939</v>
      </c>
      <c r="C92" s="137">
        <v>5939</v>
      </c>
      <c r="D92" s="137"/>
      <c r="E92" s="137"/>
      <c r="F92" s="137"/>
      <c r="G92" s="137"/>
      <c r="H92" s="137"/>
      <c r="I92" s="137">
        <v>5939</v>
      </c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  <c r="BI92" s="137"/>
      <c r="BJ92" s="137"/>
    </row>
    <row r="93" spans="1:62">
      <c r="A93" s="140" t="s">
        <v>138</v>
      </c>
      <c r="B93" s="137">
        <v>19165</v>
      </c>
      <c r="C93" s="137">
        <v>19165</v>
      </c>
      <c r="D93" s="137"/>
      <c r="E93" s="137"/>
      <c r="F93" s="137"/>
      <c r="G93" s="137"/>
      <c r="H93" s="137"/>
      <c r="I93" s="137">
        <v>19165</v>
      </c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  <c r="AV93" s="137"/>
      <c r="AW93" s="137"/>
      <c r="AX93" s="137"/>
      <c r="AY93" s="137"/>
      <c r="AZ93" s="137"/>
      <c r="BA93" s="137"/>
      <c r="BB93" s="137"/>
      <c r="BC93" s="137"/>
      <c r="BD93" s="137"/>
      <c r="BE93" s="137"/>
      <c r="BF93" s="137"/>
      <c r="BG93" s="137"/>
      <c r="BH93" s="137"/>
      <c r="BI93" s="137"/>
      <c r="BJ93" s="137"/>
    </row>
    <row r="94" spans="1:62">
      <c r="A94" s="140" t="s">
        <v>699</v>
      </c>
      <c r="B94" s="137">
        <v>1800</v>
      </c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>
        <v>1800</v>
      </c>
      <c r="AM94" s="137"/>
      <c r="AN94" s="137"/>
      <c r="AO94" s="137"/>
      <c r="AP94" s="137"/>
      <c r="AQ94" s="137"/>
      <c r="AR94" s="137"/>
      <c r="AS94" s="137">
        <v>1800</v>
      </c>
      <c r="AT94" s="137"/>
      <c r="AU94" s="137"/>
      <c r="AV94" s="137"/>
      <c r="AW94" s="137"/>
      <c r="AX94" s="137"/>
      <c r="AY94" s="137"/>
      <c r="AZ94" s="137"/>
      <c r="BA94" s="137"/>
      <c r="BB94" s="137"/>
      <c r="BC94" s="137"/>
      <c r="BD94" s="137"/>
      <c r="BE94" s="137"/>
      <c r="BF94" s="137"/>
      <c r="BG94" s="137"/>
      <c r="BH94" s="137"/>
      <c r="BI94" s="137"/>
      <c r="BJ94" s="137"/>
    </row>
    <row r="95" spans="1:62">
      <c r="A95" s="140" t="s">
        <v>700</v>
      </c>
      <c r="B95" s="137">
        <v>29870</v>
      </c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37"/>
      <c r="BD95" s="137"/>
      <c r="BE95" s="137">
        <v>29870</v>
      </c>
      <c r="BF95" s="137">
        <v>29870</v>
      </c>
      <c r="BG95" s="137"/>
      <c r="BH95" s="137"/>
      <c r="BI95" s="137"/>
      <c r="BJ95" s="137"/>
    </row>
    <row r="96" spans="1:62">
      <c r="A96" s="140" t="s">
        <v>120</v>
      </c>
      <c r="B96" s="137">
        <v>419</v>
      </c>
      <c r="C96" s="137">
        <v>353</v>
      </c>
      <c r="D96" s="137">
        <v>230</v>
      </c>
      <c r="E96" s="137">
        <v>123</v>
      </c>
      <c r="F96" s="137"/>
      <c r="G96" s="137"/>
      <c r="H96" s="137"/>
      <c r="I96" s="137"/>
      <c r="J96" s="137"/>
      <c r="K96" s="137"/>
      <c r="L96" s="137">
        <v>66</v>
      </c>
      <c r="M96" s="137"/>
      <c r="N96" s="137">
        <v>1</v>
      </c>
      <c r="O96" s="137"/>
      <c r="P96" s="137"/>
      <c r="Q96" s="137"/>
      <c r="R96" s="137">
        <v>4</v>
      </c>
      <c r="S96" s="137">
        <v>3</v>
      </c>
      <c r="T96" s="137"/>
      <c r="U96" s="137">
        <v>1</v>
      </c>
      <c r="V96" s="137">
        <v>4</v>
      </c>
      <c r="W96" s="137">
        <v>3</v>
      </c>
      <c r="X96" s="137"/>
      <c r="Y96" s="137"/>
      <c r="Z96" s="137"/>
      <c r="AA96" s="137">
        <v>2</v>
      </c>
      <c r="AB96" s="137"/>
      <c r="AC96" s="137"/>
      <c r="AD96" s="137"/>
      <c r="AE96" s="137"/>
      <c r="AF96" s="137">
        <v>2</v>
      </c>
      <c r="AG96" s="137">
        <v>2</v>
      </c>
      <c r="AH96" s="137"/>
      <c r="AI96" s="137">
        <v>41</v>
      </c>
      <c r="AJ96" s="137"/>
      <c r="AK96" s="137">
        <v>3</v>
      </c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7"/>
      <c r="BC96" s="137"/>
      <c r="BD96" s="137"/>
      <c r="BE96" s="137"/>
      <c r="BF96" s="137"/>
      <c r="BG96" s="137"/>
      <c r="BH96" s="137"/>
      <c r="BI96" s="137"/>
      <c r="BJ96" s="137"/>
    </row>
    <row r="97" spans="1:62">
      <c r="A97" s="140" t="s">
        <v>142</v>
      </c>
      <c r="B97" s="137">
        <v>1192</v>
      </c>
      <c r="C97" s="137">
        <v>1135</v>
      </c>
      <c r="D97" s="137">
        <v>615</v>
      </c>
      <c r="E97" s="137">
        <v>320</v>
      </c>
      <c r="F97" s="137"/>
      <c r="G97" s="137"/>
      <c r="H97" s="137"/>
      <c r="I97" s="137"/>
      <c r="J97" s="137"/>
      <c r="K97" s="137">
        <v>200</v>
      </c>
      <c r="L97" s="137">
        <v>36</v>
      </c>
      <c r="M97" s="137">
        <v>9</v>
      </c>
      <c r="N97" s="137"/>
      <c r="O97" s="137"/>
      <c r="P97" s="137">
        <v>2</v>
      </c>
      <c r="Q97" s="137"/>
      <c r="R97" s="137">
        <v>2</v>
      </c>
      <c r="S97" s="137">
        <v>2</v>
      </c>
      <c r="T97" s="137"/>
      <c r="U97" s="137"/>
      <c r="V97" s="137">
        <v>13</v>
      </c>
      <c r="W97" s="137"/>
      <c r="X97" s="137"/>
      <c r="Y97" s="137"/>
      <c r="Z97" s="137"/>
      <c r="AA97" s="137"/>
      <c r="AB97" s="137"/>
      <c r="AC97" s="137"/>
      <c r="AD97" s="137"/>
      <c r="AE97" s="137"/>
      <c r="AF97" s="137">
        <v>3</v>
      </c>
      <c r="AG97" s="137">
        <v>3</v>
      </c>
      <c r="AH97" s="137"/>
      <c r="AI97" s="137"/>
      <c r="AJ97" s="137"/>
      <c r="AK97" s="137">
        <v>2</v>
      </c>
      <c r="AL97" s="137">
        <v>21</v>
      </c>
      <c r="AM97" s="137"/>
      <c r="AN97" s="137"/>
      <c r="AO97" s="137"/>
      <c r="AP97" s="137"/>
      <c r="AQ97" s="137"/>
      <c r="AR97" s="137"/>
      <c r="AS97" s="137"/>
      <c r="AT97" s="137">
        <v>1</v>
      </c>
      <c r="AU97" s="137"/>
      <c r="AV97" s="137">
        <v>20</v>
      </c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  <c r="BI97" s="137"/>
      <c r="BJ97" s="137"/>
    </row>
    <row r="98" spans="1:62">
      <c r="A98" s="140" t="s">
        <v>121</v>
      </c>
      <c r="B98" s="137">
        <v>230</v>
      </c>
      <c r="C98" s="137">
        <v>195</v>
      </c>
      <c r="D98" s="137">
        <v>130</v>
      </c>
      <c r="E98" s="137">
        <v>65</v>
      </c>
      <c r="F98" s="137"/>
      <c r="G98" s="137"/>
      <c r="H98" s="137"/>
      <c r="I98" s="137"/>
      <c r="J98" s="137"/>
      <c r="K98" s="137"/>
      <c r="L98" s="137">
        <v>35</v>
      </c>
      <c r="M98" s="137">
        <v>3</v>
      </c>
      <c r="N98" s="137"/>
      <c r="O98" s="137"/>
      <c r="P98" s="137"/>
      <c r="Q98" s="137"/>
      <c r="R98" s="137">
        <v>5</v>
      </c>
      <c r="S98" s="137">
        <v>2</v>
      </c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>
        <v>1</v>
      </c>
      <c r="AG98" s="137">
        <v>1</v>
      </c>
      <c r="AH98" s="137"/>
      <c r="AI98" s="137">
        <v>23</v>
      </c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7"/>
      <c r="BC98" s="137"/>
      <c r="BD98" s="137"/>
      <c r="BE98" s="137"/>
      <c r="BF98" s="137"/>
      <c r="BG98" s="137"/>
      <c r="BH98" s="137"/>
      <c r="BI98" s="137"/>
      <c r="BJ98" s="137"/>
    </row>
    <row r="99" spans="1:62">
      <c r="A99" s="140" t="s">
        <v>122</v>
      </c>
      <c r="B99" s="137">
        <v>1021</v>
      </c>
      <c r="C99" s="137">
        <v>871</v>
      </c>
      <c r="D99" s="137">
        <v>564</v>
      </c>
      <c r="E99" s="137">
        <v>307</v>
      </c>
      <c r="F99" s="137"/>
      <c r="G99" s="137"/>
      <c r="H99" s="137"/>
      <c r="I99" s="137"/>
      <c r="J99" s="137"/>
      <c r="K99" s="137"/>
      <c r="L99" s="137">
        <v>117</v>
      </c>
      <c r="M99" s="137">
        <v>4</v>
      </c>
      <c r="N99" s="137"/>
      <c r="O99" s="137"/>
      <c r="P99" s="137"/>
      <c r="Q99" s="137"/>
      <c r="R99" s="137"/>
      <c r="S99" s="137">
        <v>2</v>
      </c>
      <c r="T99" s="137"/>
      <c r="U99" s="137"/>
      <c r="V99" s="137">
        <v>2</v>
      </c>
      <c r="W99" s="137"/>
      <c r="X99" s="137"/>
      <c r="Y99" s="137"/>
      <c r="Z99" s="137"/>
      <c r="AA99" s="137"/>
      <c r="AB99" s="137"/>
      <c r="AC99" s="137"/>
      <c r="AD99" s="137"/>
      <c r="AE99" s="137"/>
      <c r="AF99" s="137">
        <v>5</v>
      </c>
      <c r="AG99" s="137">
        <v>5</v>
      </c>
      <c r="AH99" s="137"/>
      <c r="AI99" s="137">
        <v>95</v>
      </c>
      <c r="AJ99" s="137"/>
      <c r="AK99" s="137">
        <v>4</v>
      </c>
      <c r="AL99" s="137">
        <v>1</v>
      </c>
      <c r="AM99" s="137"/>
      <c r="AN99" s="137"/>
      <c r="AO99" s="137"/>
      <c r="AP99" s="137"/>
      <c r="AQ99" s="137"/>
      <c r="AR99" s="137"/>
      <c r="AS99" s="137"/>
      <c r="AT99" s="137">
        <v>1</v>
      </c>
      <c r="AU99" s="137"/>
      <c r="AV99" s="137"/>
      <c r="AW99" s="137"/>
      <c r="AX99" s="137"/>
      <c r="AY99" s="137"/>
      <c r="AZ99" s="137">
        <v>32</v>
      </c>
      <c r="BA99" s="137">
        <v>32</v>
      </c>
      <c r="BB99" s="137"/>
      <c r="BC99" s="137"/>
      <c r="BD99" s="137"/>
      <c r="BE99" s="137"/>
      <c r="BF99" s="137"/>
      <c r="BG99" s="137"/>
      <c r="BH99" s="137"/>
      <c r="BI99" s="137"/>
      <c r="BJ99" s="137"/>
    </row>
    <row r="100" spans="1:62">
      <c r="A100" s="140" t="s">
        <v>123</v>
      </c>
      <c r="B100" s="137">
        <v>2118</v>
      </c>
      <c r="C100" s="137">
        <v>1893</v>
      </c>
      <c r="D100" s="137">
        <v>1050</v>
      </c>
      <c r="E100" s="137">
        <v>663</v>
      </c>
      <c r="F100" s="137"/>
      <c r="G100" s="137"/>
      <c r="H100" s="137"/>
      <c r="I100" s="137"/>
      <c r="J100" s="137"/>
      <c r="K100" s="137">
        <v>180</v>
      </c>
      <c r="L100" s="137">
        <v>209</v>
      </c>
      <c r="M100" s="137">
        <v>8</v>
      </c>
      <c r="N100" s="137">
        <v>3</v>
      </c>
      <c r="O100" s="137">
        <v>15</v>
      </c>
      <c r="P100" s="137"/>
      <c r="Q100" s="137">
        <v>5</v>
      </c>
      <c r="R100" s="137">
        <v>15</v>
      </c>
      <c r="S100" s="137">
        <v>16</v>
      </c>
      <c r="T100" s="137"/>
      <c r="U100" s="137"/>
      <c r="V100" s="137">
        <v>10</v>
      </c>
      <c r="W100" s="137">
        <v>3</v>
      </c>
      <c r="X100" s="137"/>
      <c r="Y100" s="137"/>
      <c r="Z100" s="137">
        <v>3</v>
      </c>
      <c r="AA100" s="137"/>
      <c r="AB100" s="137"/>
      <c r="AC100" s="137"/>
      <c r="AD100" s="137"/>
      <c r="AE100" s="137"/>
      <c r="AF100" s="137">
        <v>6</v>
      </c>
      <c r="AG100" s="137">
        <v>5</v>
      </c>
      <c r="AH100" s="137"/>
      <c r="AI100" s="137">
        <v>17</v>
      </c>
      <c r="AJ100" s="137"/>
      <c r="AK100" s="137">
        <v>103</v>
      </c>
      <c r="AL100" s="137">
        <v>11</v>
      </c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>
        <v>11</v>
      </c>
      <c r="AW100" s="137"/>
      <c r="AX100" s="137"/>
      <c r="AY100" s="137"/>
      <c r="AZ100" s="137">
        <v>5</v>
      </c>
      <c r="BA100" s="137">
        <v>5</v>
      </c>
      <c r="BB100" s="137"/>
      <c r="BC100" s="137"/>
      <c r="BD100" s="137"/>
      <c r="BE100" s="137"/>
      <c r="BF100" s="137"/>
      <c r="BG100" s="137"/>
      <c r="BH100" s="137"/>
      <c r="BI100" s="137"/>
      <c r="BJ100" s="137"/>
    </row>
    <row r="101" spans="1:62">
      <c r="A101" s="140" t="s">
        <v>170</v>
      </c>
      <c r="B101" s="137">
        <v>660</v>
      </c>
      <c r="C101" s="137">
        <v>635</v>
      </c>
      <c r="D101" s="137">
        <v>149</v>
      </c>
      <c r="E101" s="137">
        <v>80</v>
      </c>
      <c r="F101" s="137"/>
      <c r="G101" s="137"/>
      <c r="H101" s="137"/>
      <c r="I101" s="137"/>
      <c r="J101" s="137"/>
      <c r="K101" s="137">
        <v>406</v>
      </c>
      <c r="L101" s="137">
        <v>25</v>
      </c>
      <c r="M101" s="137">
        <v>4</v>
      </c>
      <c r="N101" s="137">
        <v>2</v>
      </c>
      <c r="O101" s="137"/>
      <c r="P101" s="137"/>
      <c r="Q101" s="137">
        <v>1</v>
      </c>
      <c r="R101" s="137">
        <v>2</v>
      </c>
      <c r="S101" s="137">
        <v>1</v>
      </c>
      <c r="T101" s="137"/>
      <c r="U101" s="137"/>
      <c r="V101" s="137">
        <v>4</v>
      </c>
      <c r="W101" s="137"/>
      <c r="X101" s="137"/>
      <c r="Y101" s="137"/>
      <c r="Z101" s="137"/>
      <c r="AA101" s="137"/>
      <c r="AB101" s="137"/>
      <c r="AC101" s="137"/>
      <c r="AD101" s="137"/>
      <c r="AE101" s="137">
        <v>5</v>
      </c>
      <c r="AF101" s="137">
        <v>2</v>
      </c>
      <c r="AG101" s="137">
        <v>2</v>
      </c>
      <c r="AH101" s="137"/>
      <c r="AI101" s="137">
        <v>2</v>
      </c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37"/>
      <c r="BA101" s="137"/>
      <c r="BB101" s="137"/>
      <c r="BC101" s="137"/>
      <c r="BD101" s="137"/>
      <c r="BE101" s="137"/>
      <c r="BF101" s="137"/>
      <c r="BG101" s="137"/>
      <c r="BH101" s="137"/>
      <c r="BI101" s="137"/>
      <c r="BJ101" s="137"/>
    </row>
    <row r="102" spans="1:62">
      <c r="A102" s="140" t="s">
        <v>124</v>
      </c>
      <c r="B102" s="137">
        <v>9139</v>
      </c>
      <c r="C102" s="137">
        <v>3394</v>
      </c>
      <c r="D102" s="137">
        <v>2121</v>
      </c>
      <c r="E102" s="137">
        <v>673</v>
      </c>
      <c r="F102" s="137">
        <v>600</v>
      </c>
      <c r="G102" s="137"/>
      <c r="H102" s="137"/>
      <c r="I102" s="137"/>
      <c r="J102" s="137"/>
      <c r="K102" s="137"/>
      <c r="L102" s="137">
        <v>5722</v>
      </c>
      <c r="M102" s="137">
        <v>5</v>
      </c>
      <c r="N102" s="137">
        <v>3</v>
      </c>
      <c r="O102" s="137"/>
      <c r="P102" s="137"/>
      <c r="Q102" s="137">
        <v>1</v>
      </c>
      <c r="R102" s="137">
        <v>2405</v>
      </c>
      <c r="S102" s="137">
        <v>2</v>
      </c>
      <c r="T102" s="137">
        <v>1700</v>
      </c>
      <c r="U102" s="137"/>
      <c r="V102" s="137">
        <v>1</v>
      </c>
      <c r="W102" s="137">
        <v>204</v>
      </c>
      <c r="X102" s="137"/>
      <c r="Y102" s="137"/>
      <c r="Z102" s="137"/>
      <c r="AA102" s="137"/>
      <c r="AB102" s="137"/>
      <c r="AC102" s="137"/>
      <c r="AD102" s="137"/>
      <c r="AE102" s="137">
        <v>163</v>
      </c>
      <c r="AF102" s="137">
        <v>9</v>
      </c>
      <c r="AG102" s="137">
        <v>8</v>
      </c>
      <c r="AH102" s="137">
        <v>180</v>
      </c>
      <c r="AI102" s="137">
        <v>40</v>
      </c>
      <c r="AJ102" s="137"/>
      <c r="AK102" s="137">
        <v>1001</v>
      </c>
      <c r="AL102" s="137">
        <v>23</v>
      </c>
      <c r="AM102" s="137"/>
      <c r="AN102" s="137"/>
      <c r="AO102" s="137"/>
      <c r="AP102" s="137"/>
      <c r="AQ102" s="137"/>
      <c r="AR102" s="137"/>
      <c r="AS102" s="137"/>
      <c r="AT102" s="137">
        <v>3</v>
      </c>
      <c r="AU102" s="137"/>
      <c r="AV102" s="137">
        <v>20</v>
      </c>
      <c r="AW102" s="137"/>
      <c r="AX102" s="137"/>
      <c r="AY102" s="137"/>
      <c r="AZ102" s="137"/>
      <c r="BA102" s="137"/>
      <c r="BB102" s="137"/>
      <c r="BC102" s="137"/>
      <c r="BD102" s="137"/>
      <c r="BE102" s="137"/>
      <c r="BF102" s="137"/>
      <c r="BG102" s="137"/>
      <c r="BH102" s="137"/>
      <c r="BI102" s="137"/>
      <c r="BJ102" s="137"/>
    </row>
    <row r="103" spans="1:62">
      <c r="A103" s="140" t="s">
        <v>125</v>
      </c>
      <c r="B103" s="137">
        <v>12137</v>
      </c>
      <c r="C103" s="137">
        <v>4251</v>
      </c>
      <c r="D103" s="137">
        <v>3145</v>
      </c>
      <c r="E103" s="137">
        <v>1106</v>
      </c>
      <c r="F103" s="137"/>
      <c r="G103" s="137"/>
      <c r="H103" s="137"/>
      <c r="I103" s="137"/>
      <c r="J103" s="137"/>
      <c r="K103" s="137"/>
      <c r="L103" s="137">
        <v>7884</v>
      </c>
      <c r="M103" s="137">
        <v>57</v>
      </c>
      <c r="N103" s="137">
        <v>7</v>
      </c>
      <c r="O103" s="137"/>
      <c r="P103" s="137"/>
      <c r="Q103" s="137">
        <v>1</v>
      </c>
      <c r="R103" s="137">
        <v>132</v>
      </c>
      <c r="S103" s="137">
        <v>7</v>
      </c>
      <c r="T103" s="137"/>
      <c r="U103" s="137">
        <v>11</v>
      </c>
      <c r="V103" s="137">
        <v>11</v>
      </c>
      <c r="W103" s="137"/>
      <c r="X103" s="137"/>
      <c r="Y103" s="137"/>
      <c r="Z103" s="137"/>
      <c r="AA103" s="137"/>
      <c r="AB103" s="137"/>
      <c r="AC103" s="137"/>
      <c r="AD103" s="137">
        <v>1100</v>
      </c>
      <c r="AE103" s="137">
        <v>5451</v>
      </c>
      <c r="AF103" s="137">
        <v>18</v>
      </c>
      <c r="AG103" s="137">
        <v>16</v>
      </c>
      <c r="AH103" s="137">
        <v>194</v>
      </c>
      <c r="AI103" s="137">
        <v>155</v>
      </c>
      <c r="AJ103" s="137"/>
      <c r="AK103" s="137">
        <v>724</v>
      </c>
      <c r="AL103" s="137">
        <v>2</v>
      </c>
      <c r="AM103" s="137"/>
      <c r="AN103" s="137"/>
      <c r="AO103" s="137"/>
      <c r="AP103" s="137"/>
      <c r="AQ103" s="137"/>
      <c r="AR103" s="137"/>
      <c r="AS103" s="137"/>
      <c r="AT103" s="137">
        <v>2</v>
      </c>
      <c r="AU103" s="137"/>
      <c r="AV103" s="137"/>
      <c r="AW103" s="137"/>
      <c r="AX103" s="137"/>
      <c r="AY103" s="137"/>
      <c r="AZ103" s="137"/>
      <c r="BA103" s="137"/>
      <c r="BB103" s="137"/>
      <c r="BC103" s="137"/>
      <c r="BD103" s="137"/>
      <c r="BE103" s="137"/>
      <c r="BF103" s="137"/>
      <c r="BG103" s="137"/>
      <c r="BH103" s="137"/>
      <c r="BI103" s="137"/>
      <c r="BJ103" s="137"/>
    </row>
    <row r="104" spans="1:62">
      <c r="A104" s="140" t="s">
        <v>126</v>
      </c>
      <c r="B104" s="137">
        <v>4759</v>
      </c>
      <c r="C104" s="137">
        <v>2406</v>
      </c>
      <c r="D104" s="137">
        <v>839</v>
      </c>
      <c r="E104" s="137">
        <v>467</v>
      </c>
      <c r="F104" s="137">
        <v>1100</v>
      </c>
      <c r="G104" s="137"/>
      <c r="H104" s="137"/>
      <c r="I104" s="137"/>
      <c r="J104" s="137"/>
      <c r="K104" s="137"/>
      <c r="L104" s="137">
        <v>2353</v>
      </c>
      <c r="M104" s="137">
        <v>14</v>
      </c>
      <c r="N104" s="137"/>
      <c r="O104" s="137"/>
      <c r="P104" s="137"/>
      <c r="Q104" s="137">
        <v>12</v>
      </c>
      <c r="R104" s="137">
        <v>18</v>
      </c>
      <c r="S104" s="137">
        <v>14</v>
      </c>
      <c r="T104" s="137">
        <v>2000</v>
      </c>
      <c r="U104" s="137"/>
      <c r="V104" s="137">
        <v>8</v>
      </c>
      <c r="W104" s="137"/>
      <c r="X104" s="137"/>
      <c r="Y104" s="137"/>
      <c r="Z104" s="137"/>
      <c r="AA104" s="137"/>
      <c r="AB104" s="137"/>
      <c r="AC104" s="137"/>
      <c r="AD104" s="137"/>
      <c r="AE104" s="137"/>
      <c r="AF104" s="137">
        <v>70</v>
      </c>
      <c r="AG104" s="137">
        <v>9</v>
      </c>
      <c r="AH104" s="137">
        <v>40</v>
      </c>
      <c r="AI104" s="137">
        <v>151</v>
      </c>
      <c r="AJ104" s="137"/>
      <c r="AK104" s="137">
        <v>17</v>
      </c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37"/>
      <c r="AZ104" s="137"/>
      <c r="BA104" s="137"/>
      <c r="BB104" s="137"/>
      <c r="BC104" s="137"/>
      <c r="BD104" s="137"/>
      <c r="BE104" s="137"/>
      <c r="BF104" s="137"/>
      <c r="BG104" s="137"/>
      <c r="BH104" s="137"/>
      <c r="BI104" s="137"/>
      <c r="BJ104" s="137"/>
    </row>
    <row r="105" spans="1:62">
      <c r="A105" s="140" t="s">
        <v>171</v>
      </c>
      <c r="B105" s="137">
        <v>6770</v>
      </c>
      <c r="C105" s="137">
        <v>6182</v>
      </c>
      <c r="D105" s="137">
        <v>3949</v>
      </c>
      <c r="E105" s="137">
        <v>2233</v>
      </c>
      <c r="F105" s="137"/>
      <c r="G105" s="137"/>
      <c r="H105" s="137"/>
      <c r="I105" s="137"/>
      <c r="J105" s="137"/>
      <c r="K105" s="137"/>
      <c r="L105" s="137">
        <v>588</v>
      </c>
      <c r="M105" s="137">
        <v>120</v>
      </c>
      <c r="N105" s="137">
        <v>4</v>
      </c>
      <c r="O105" s="137"/>
      <c r="P105" s="137"/>
      <c r="Q105" s="137">
        <v>22</v>
      </c>
      <c r="R105" s="137">
        <v>51</v>
      </c>
      <c r="S105" s="137">
        <v>20</v>
      </c>
      <c r="T105" s="137"/>
      <c r="U105" s="137"/>
      <c r="V105" s="137">
        <v>89</v>
      </c>
      <c r="W105" s="137"/>
      <c r="X105" s="137"/>
      <c r="Y105" s="137"/>
      <c r="Z105" s="137">
        <v>6</v>
      </c>
      <c r="AA105" s="137"/>
      <c r="AB105" s="137"/>
      <c r="AC105" s="137"/>
      <c r="AD105" s="137"/>
      <c r="AE105" s="137">
        <v>10</v>
      </c>
      <c r="AF105" s="137">
        <v>22</v>
      </c>
      <c r="AG105" s="137">
        <v>21</v>
      </c>
      <c r="AH105" s="137">
        <v>100</v>
      </c>
      <c r="AI105" s="137">
        <v>66</v>
      </c>
      <c r="AJ105" s="137"/>
      <c r="AK105" s="137">
        <v>57</v>
      </c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37"/>
      <c r="AZ105" s="137"/>
      <c r="BA105" s="137"/>
      <c r="BB105" s="137"/>
      <c r="BC105" s="137"/>
      <c r="BD105" s="137"/>
      <c r="BE105" s="137"/>
      <c r="BF105" s="137"/>
      <c r="BG105" s="137"/>
      <c r="BH105" s="137"/>
      <c r="BI105" s="137"/>
      <c r="BJ105" s="137"/>
    </row>
    <row r="106" spans="1:62">
      <c r="A106" s="140" t="s">
        <v>145</v>
      </c>
      <c r="B106" s="137">
        <v>1000</v>
      </c>
      <c r="C106" s="137"/>
      <c r="D106" s="137"/>
      <c r="E106" s="137"/>
      <c r="F106" s="137"/>
      <c r="G106" s="137"/>
      <c r="H106" s="137"/>
      <c r="I106" s="137"/>
      <c r="J106" s="137"/>
      <c r="K106" s="137"/>
      <c r="L106" s="137">
        <v>1000</v>
      </c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>
        <v>1000</v>
      </c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37"/>
      <c r="BE106" s="137"/>
      <c r="BF106" s="137"/>
      <c r="BG106" s="137"/>
      <c r="BH106" s="137"/>
      <c r="BI106" s="137"/>
      <c r="BJ106" s="137"/>
    </row>
    <row r="107" spans="1:62">
      <c r="A107" s="140" t="s">
        <v>127</v>
      </c>
      <c r="B107" s="137">
        <v>3200</v>
      </c>
      <c r="C107" s="137">
        <v>2158</v>
      </c>
      <c r="D107" s="137">
        <v>969</v>
      </c>
      <c r="E107" s="137">
        <v>1069</v>
      </c>
      <c r="F107" s="137"/>
      <c r="G107" s="137"/>
      <c r="H107" s="137"/>
      <c r="I107" s="137"/>
      <c r="J107" s="137"/>
      <c r="K107" s="137">
        <v>120</v>
      </c>
      <c r="L107" s="137">
        <v>1042</v>
      </c>
      <c r="M107" s="137">
        <v>112</v>
      </c>
      <c r="N107" s="137"/>
      <c r="O107" s="137"/>
      <c r="P107" s="137"/>
      <c r="Q107" s="137">
        <v>22</v>
      </c>
      <c r="R107" s="137">
        <v>42</v>
      </c>
      <c r="S107" s="137">
        <v>65</v>
      </c>
      <c r="T107" s="137"/>
      <c r="U107" s="137"/>
      <c r="V107" s="137">
        <v>208</v>
      </c>
      <c r="W107" s="137">
        <v>20</v>
      </c>
      <c r="X107" s="137"/>
      <c r="Y107" s="137"/>
      <c r="Z107" s="137"/>
      <c r="AA107" s="137"/>
      <c r="AB107" s="137"/>
      <c r="AC107" s="137"/>
      <c r="AD107" s="137"/>
      <c r="AE107" s="137">
        <v>90</v>
      </c>
      <c r="AF107" s="137">
        <v>11</v>
      </c>
      <c r="AG107" s="137">
        <v>9</v>
      </c>
      <c r="AH107" s="137">
        <v>240</v>
      </c>
      <c r="AI107" s="137">
        <v>212</v>
      </c>
      <c r="AJ107" s="137"/>
      <c r="AK107" s="137">
        <v>11</v>
      </c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37"/>
      <c r="BE107" s="137"/>
      <c r="BF107" s="137"/>
      <c r="BG107" s="137"/>
      <c r="BH107" s="137"/>
      <c r="BI107" s="137"/>
      <c r="BJ107" s="137"/>
    </row>
    <row r="108" spans="1:62">
      <c r="A108" s="140" t="s">
        <v>701</v>
      </c>
      <c r="B108" s="137">
        <v>3024</v>
      </c>
      <c r="C108" s="137">
        <v>2854</v>
      </c>
      <c r="D108" s="137">
        <v>1864</v>
      </c>
      <c r="E108" s="137">
        <v>990</v>
      </c>
      <c r="F108" s="137"/>
      <c r="G108" s="137"/>
      <c r="H108" s="137"/>
      <c r="I108" s="137"/>
      <c r="J108" s="137"/>
      <c r="K108" s="137"/>
      <c r="L108" s="137">
        <v>170</v>
      </c>
      <c r="M108" s="137">
        <v>30</v>
      </c>
      <c r="N108" s="137"/>
      <c r="O108" s="137"/>
      <c r="P108" s="137"/>
      <c r="Q108" s="137">
        <v>10</v>
      </c>
      <c r="R108" s="137">
        <v>30</v>
      </c>
      <c r="S108" s="137">
        <v>20</v>
      </c>
      <c r="T108" s="137"/>
      <c r="U108" s="137"/>
      <c r="V108" s="137">
        <v>34</v>
      </c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>
        <v>10</v>
      </c>
      <c r="AG108" s="137">
        <v>10</v>
      </c>
      <c r="AH108" s="137"/>
      <c r="AI108" s="137">
        <v>20</v>
      </c>
      <c r="AJ108" s="137"/>
      <c r="AK108" s="137">
        <v>6</v>
      </c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37"/>
      <c r="AZ108" s="137"/>
      <c r="BA108" s="137"/>
      <c r="BB108" s="137"/>
      <c r="BC108" s="137"/>
      <c r="BD108" s="137"/>
      <c r="BE108" s="137"/>
      <c r="BF108" s="137"/>
      <c r="BG108" s="137"/>
      <c r="BH108" s="137"/>
      <c r="BI108" s="137"/>
      <c r="BJ108" s="137"/>
    </row>
    <row r="109" spans="1:62">
      <c r="A109" s="140" t="s">
        <v>128</v>
      </c>
      <c r="B109" s="137">
        <v>610</v>
      </c>
      <c r="C109" s="137">
        <v>500</v>
      </c>
      <c r="D109" s="137">
        <v>323</v>
      </c>
      <c r="E109" s="137">
        <v>177</v>
      </c>
      <c r="F109" s="137"/>
      <c r="G109" s="137"/>
      <c r="H109" s="137"/>
      <c r="I109" s="137"/>
      <c r="J109" s="137"/>
      <c r="K109" s="137"/>
      <c r="L109" s="137">
        <v>110</v>
      </c>
      <c r="M109" s="137">
        <v>12</v>
      </c>
      <c r="N109" s="137"/>
      <c r="O109" s="137"/>
      <c r="P109" s="137"/>
      <c r="Q109" s="137"/>
      <c r="R109" s="137"/>
      <c r="S109" s="137">
        <v>5</v>
      </c>
      <c r="T109" s="137"/>
      <c r="U109" s="137"/>
      <c r="V109" s="137">
        <v>5</v>
      </c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>
        <v>4</v>
      </c>
      <c r="AG109" s="137">
        <v>3</v>
      </c>
      <c r="AH109" s="137">
        <v>20</v>
      </c>
      <c r="AI109" s="137">
        <v>57</v>
      </c>
      <c r="AJ109" s="137"/>
      <c r="AK109" s="137">
        <v>4</v>
      </c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/>
      <c r="BC109" s="137"/>
      <c r="BD109" s="137"/>
      <c r="BE109" s="137"/>
      <c r="BF109" s="137"/>
      <c r="BG109" s="137"/>
      <c r="BH109" s="137"/>
      <c r="BI109" s="137"/>
      <c r="BJ109" s="137"/>
    </row>
    <row r="110" spans="1:62">
      <c r="A110" s="140" t="s">
        <v>146</v>
      </c>
      <c r="B110" s="137">
        <v>1466</v>
      </c>
      <c r="C110" s="137">
        <v>1390</v>
      </c>
      <c r="D110" s="137">
        <v>552</v>
      </c>
      <c r="E110" s="137">
        <v>380</v>
      </c>
      <c r="F110" s="137">
        <v>46</v>
      </c>
      <c r="G110" s="137"/>
      <c r="H110" s="137"/>
      <c r="I110" s="137"/>
      <c r="J110" s="137"/>
      <c r="K110" s="137">
        <v>412</v>
      </c>
      <c r="L110" s="137">
        <v>76</v>
      </c>
      <c r="M110" s="137">
        <v>30</v>
      </c>
      <c r="N110" s="137">
        <v>1</v>
      </c>
      <c r="O110" s="137"/>
      <c r="P110" s="137">
        <v>1</v>
      </c>
      <c r="Q110" s="137"/>
      <c r="R110" s="137">
        <v>5</v>
      </c>
      <c r="S110" s="137">
        <v>3</v>
      </c>
      <c r="T110" s="137">
        <v>16</v>
      </c>
      <c r="U110" s="137"/>
      <c r="V110" s="137">
        <v>8</v>
      </c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>
        <v>5</v>
      </c>
      <c r="AG110" s="137">
        <v>4</v>
      </c>
      <c r="AH110" s="137"/>
      <c r="AI110" s="137"/>
      <c r="AJ110" s="137"/>
      <c r="AK110" s="137">
        <v>3</v>
      </c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37"/>
      <c r="BE110" s="137"/>
      <c r="BF110" s="137"/>
      <c r="BG110" s="137"/>
      <c r="BH110" s="137"/>
      <c r="BI110" s="137"/>
      <c r="BJ110" s="137"/>
    </row>
    <row r="111" spans="1:62">
      <c r="A111" s="140" t="s">
        <v>172</v>
      </c>
      <c r="B111" s="137">
        <v>227</v>
      </c>
      <c r="C111" s="137">
        <v>185</v>
      </c>
      <c r="D111" s="137">
        <v>116</v>
      </c>
      <c r="E111" s="137">
        <v>59</v>
      </c>
      <c r="F111" s="137">
        <v>10</v>
      </c>
      <c r="G111" s="137"/>
      <c r="H111" s="137"/>
      <c r="I111" s="137"/>
      <c r="J111" s="137"/>
      <c r="K111" s="137"/>
      <c r="L111" s="137">
        <v>42</v>
      </c>
      <c r="M111" s="137">
        <v>9</v>
      </c>
      <c r="N111" s="137"/>
      <c r="O111" s="137"/>
      <c r="P111" s="137"/>
      <c r="Q111" s="137"/>
      <c r="R111" s="137"/>
      <c r="S111" s="137"/>
      <c r="T111" s="137"/>
      <c r="U111" s="137"/>
      <c r="V111" s="137">
        <v>10</v>
      </c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>
        <v>1</v>
      </c>
      <c r="AG111" s="137">
        <v>1</v>
      </c>
      <c r="AH111" s="137">
        <v>20</v>
      </c>
      <c r="AI111" s="137"/>
      <c r="AJ111" s="137"/>
      <c r="AK111" s="137">
        <v>1</v>
      </c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  <c r="AZ111" s="137"/>
      <c r="BA111" s="137"/>
      <c r="BB111" s="137"/>
      <c r="BC111" s="137"/>
      <c r="BD111" s="137"/>
      <c r="BE111" s="137"/>
      <c r="BF111" s="137"/>
      <c r="BG111" s="137"/>
      <c r="BH111" s="137"/>
      <c r="BI111" s="137"/>
      <c r="BJ111" s="137"/>
    </row>
    <row r="112" spans="1:62">
      <c r="A112" s="140" t="s">
        <v>173</v>
      </c>
      <c r="B112" s="137">
        <v>874</v>
      </c>
      <c r="C112" s="137">
        <v>704</v>
      </c>
      <c r="D112" s="137">
        <v>431</v>
      </c>
      <c r="E112" s="137">
        <v>237</v>
      </c>
      <c r="F112" s="137">
        <v>36</v>
      </c>
      <c r="G112" s="137"/>
      <c r="H112" s="137"/>
      <c r="I112" s="137"/>
      <c r="J112" s="137"/>
      <c r="K112" s="137"/>
      <c r="L112" s="137">
        <v>170</v>
      </c>
      <c r="M112" s="137">
        <v>26</v>
      </c>
      <c r="N112" s="137"/>
      <c r="O112" s="137"/>
      <c r="P112" s="137">
        <v>1</v>
      </c>
      <c r="Q112" s="137"/>
      <c r="R112" s="137"/>
      <c r="S112" s="137"/>
      <c r="T112" s="137">
        <v>50</v>
      </c>
      <c r="U112" s="137"/>
      <c r="V112" s="137">
        <v>4</v>
      </c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>
        <v>3</v>
      </c>
      <c r="AG112" s="137">
        <v>2</v>
      </c>
      <c r="AH112" s="137">
        <v>80</v>
      </c>
      <c r="AI112" s="137">
        <v>2</v>
      </c>
      <c r="AJ112" s="137"/>
      <c r="AK112" s="137">
        <v>2</v>
      </c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37"/>
      <c r="AZ112" s="137"/>
      <c r="BA112" s="137"/>
      <c r="BB112" s="137"/>
      <c r="BC112" s="137"/>
      <c r="BD112" s="137"/>
      <c r="BE112" s="137"/>
      <c r="BF112" s="137"/>
      <c r="BG112" s="137"/>
      <c r="BH112" s="137"/>
      <c r="BI112" s="137"/>
      <c r="BJ112" s="137"/>
    </row>
    <row r="113" spans="1:62">
      <c r="A113" s="140" t="s">
        <v>174</v>
      </c>
      <c r="B113" s="137">
        <v>264</v>
      </c>
      <c r="C113" s="137">
        <v>256</v>
      </c>
      <c r="D113" s="137">
        <v>78</v>
      </c>
      <c r="E113" s="137">
        <v>44</v>
      </c>
      <c r="F113" s="137"/>
      <c r="G113" s="137"/>
      <c r="H113" s="137"/>
      <c r="I113" s="137"/>
      <c r="J113" s="137"/>
      <c r="K113" s="137">
        <v>134</v>
      </c>
      <c r="L113" s="137">
        <v>8</v>
      </c>
      <c r="M113" s="137">
        <v>2</v>
      </c>
      <c r="N113" s="137">
        <v>1</v>
      </c>
      <c r="O113" s="137"/>
      <c r="P113" s="137"/>
      <c r="Q113" s="137"/>
      <c r="R113" s="137"/>
      <c r="S113" s="137">
        <v>1</v>
      </c>
      <c r="T113" s="137"/>
      <c r="U113" s="137">
        <v>1</v>
      </c>
      <c r="V113" s="137">
        <v>1</v>
      </c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>
        <v>1</v>
      </c>
      <c r="AG113" s="137">
        <v>1</v>
      </c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  <c r="BA113" s="137"/>
      <c r="BB113" s="137"/>
      <c r="BC113" s="137"/>
      <c r="BD113" s="137"/>
      <c r="BE113" s="137"/>
      <c r="BF113" s="137"/>
      <c r="BG113" s="137"/>
      <c r="BH113" s="137"/>
      <c r="BI113" s="137"/>
      <c r="BJ113" s="137"/>
    </row>
    <row r="114" spans="1:62">
      <c r="A114" s="140" t="s">
        <v>175</v>
      </c>
      <c r="B114" s="137">
        <v>116</v>
      </c>
      <c r="C114" s="137">
        <v>109</v>
      </c>
      <c r="D114" s="137">
        <v>69</v>
      </c>
      <c r="E114" s="137">
        <v>40</v>
      </c>
      <c r="F114" s="137"/>
      <c r="G114" s="137"/>
      <c r="H114" s="137"/>
      <c r="I114" s="137"/>
      <c r="J114" s="137"/>
      <c r="K114" s="137"/>
      <c r="L114" s="137">
        <v>7</v>
      </c>
      <c r="M114" s="137">
        <v>1</v>
      </c>
      <c r="N114" s="137"/>
      <c r="O114" s="137"/>
      <c r="P114" s="137"/>
      <c r="Q114" s="137"/>
      <c r="R114" s="137"/>
      <c r="S114" s="137"/>
      <c r="T114" s="137"/>
      <c r="U114" s="137"/>
      <c r="V114" s="137">
        <v>2</v>
      </c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>
        <v>1</v>
      </c>
      <c r="AG114" s="137"/>
      <c r="AH114" s="137"/>
      <c r="AI114" s="137">
        <v>3</v>
      </c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37"/>
      <c r="AZ114" s="137"/>
      <c r="BA114" s="137"/>
      <c r="BB114" s="137"/>
      <c r="BC114" s="137"/>
      <c r="BD114" s="137"/>
      <c r="BE114" s="137"/>
      <c r="BF114" s="137"/>
      <c r="BG114" s="137"/>
      <c r="BH114" s="137"/>
      <c r="BI114" s="137"/>
      <c r="BJ114" s="137"/>
    </row>
    <row r="115" spans="1:62">
      <c r="A115" s="140" t="s">
        <v>176</v>
      </c>
      <c r="B115" s="137">
        <v>5272</v>
      </c>
      <c r="C115" s="137">
        <v>4695</v>
      </c>
      <c r="D115" s="137">
        <v>2971</v>
      </c>
      <c r="E115" s="137">
        <v>1678</v>
      </c>
      <c r="F115" s="137">
        <v>26</v>
      </c>
      <c r="G115" s="137"/>
      <c r="H115" s="137"/>
      <c r="I115" s="137"/>
      <c r="J115" s="137"/>
      <c r="K115" s="137">
        <v>20</v>
      </c>
      <c r="L115" s="137">
        <v>577</v>
      </c>
      <c r="M115" s="137">
        <v>174</v>
      </c>
      <c r="N115" s="137">
        <v>2</v>
      </c>
      <c r="O115" s="137"/>
      <c r="P115" s="137"/>
      <c r="Q115" s="137">
        <v>3</v>
      </c>
      <c r="R115" s="137">
        <v>16</v>
      </c>
      <c r="S115" s="137">
        <v>7</v>
      </c>
      <c r="T115" s="137">
        <v>45</v>
      </c>
      <c r="U115" s="137"/>
      <c r="V115" s="137">
        <v>44</v>
      </c>
      <c r="W115" s="137">
        <v>10</v>
      </c>
      <c r="X115" s="137">
        <v>6</v>
      </c>
      <c r="Y115" s="137"/>
      <c r="Z115" s="137"/>
      <c r="AA115" s="137"/>
      <c r="AB115" s="137"/>
      <c r="AC115" s="137"/>
      <c r="AD115" s="137"/>
      <c r="AE115" s="137"/>
      <c r="AF115" s="137">
        <v>13</v>
      </c>
      <c r="AG115" s="137">
        <v>13</v>
      </c>
      <c r="AH115" s="137">
        <v>70</v>
      </c>
      <c r="AI115" s="137">
        <v>101</v>
      </c>
      <c r="AJ115" s="137">
        <v>39</v>
      </c>
      <c r="AK115" s="137">
        <v>34</v>
      </c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37"/>
      <c r="AZ115" s="137"/>
      <c r="BA115" s="137"/>
      <c r="BB115" s="137"/>
      <c r="BC115" s="137"/>
      <c r="BD115" s="137"/>
      <c r="BE115" s="137"/>
      <c r="BF115" s="137"/>
      <c r="BG115" s="137"/>
      <c r="BH115" s="137"/>
      <c r="BI115" s="137"/>
      <c r="BJ115" s="137"/>
    </row>
    <row r="116" spans="1:62">
      <c r="A116" s="140" t="s">
        <v>129</v>
      </c>
      <c r="B116" s="137">
        <v>199</v>
      </c>
      <c r="C116" s="137">
        <v>181</v>
      </c>
      <c r="D116" s="137">
        <v>116</v>
      </c>
      <c r="E116" s="137">
        <v>65</v>
      </c>
      <c r="F116" s="137"/>
      <c r="G116" s="137"/>
      <c r="H116" s="137"/>
      <c r="I116" s="137"/>
      <c r="J116" s="137"/>
      <c r="K116" s="137"/>
      <c r="L116" s="137">
        <v>18</v>
      </c>
      <c r="M116" s="137">
        <v>5</v>
      </c>
      <c r="N116" s="137"/>
      <c r="O116" s="137"/>
      <c r="P116" s="137"/>
      <c r="Q116" s="137"/>
      <c r="R116" s="137"/>
      <c r="S116" s="137">
        <v>1</v>
      </c>
      <c r="T116" s="137"/>
      <c r="U116" s="137"/>
      <c r="V116" s="137">
        <v>2</v>
      </c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>
        <v>1</v>
      </c>
      <c r="AG116" s="137"/>
      <c r="AH116" s="137"/>
      <c r="AI116" s="137">
        <v>9</v>
      </c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37"/>
      <c r="AZ116" s="137"/>
      <c r="BA116" s="137"/>
      <c r="BB116" s="137"/>
      <c r="BC116" s="137"/>
      <c r="BD116" s="137"/>
      <c r="BE116" s="137"/>
      <c r="BF116" s="137"/>
      <c r="BG116" s="137"/>
      <c r="BH116" s="137"/>
      <c r="BI116" s="137"/>
      <c r="BJ116" s="137"/>
    </row>
    <row r="117" spans="1:62">
      <c r="A117" s="140" t="s">
        <v>147</v>
      </c>
      <c r="B117" s="137">
        <v>1200</v>
      </c>
      <c r="C117" s="137"/>
      <c r="D117" s="137"/>
      <c r="E117" s="137"/>
      <c r="F117" s="137"/>
      <c r="G117" s="137"/>
      <c r="H117" s="137"/>
      <c r="I117" s="137"/>
      <c r="J117" s="137"/>
      <c r="K117" s="137"/>
      <c r="L117" s="137">
        <v>1200</v>
      </c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/>
      <c r="AH117" s="137"/>
      <c r="AI117" s="137"/>
      <c r="AJ117" s="137"/>
      <c r="AK117" s="137">
        <v>1200</v>
      </c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37"/>
      <c r="AZ117" s="137"/>
      <c r="BA117" s="137"/>
      <c r="BB117" s="137"/>
      <c r="BC117" s="137"/>
      <c r="BD117" s="137"/>
      <c r="BE117" s="137"/>
      <c r="BF117" s="137"/>
      <c r="BG117" s="137"/>
      <c r="BH117" s="137"/>
      <c r="BI117" s="137"/>
      <c r="BJ117" s="137"/>
    </row>
    <row r="118" spans="1:62">
      <c r="A118" s="140" t="s">
        <v>702</v>
      </c>
      <c r="B118" s="137">
        <v>1710</v>
      </c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37"/>
      <c r="AZ118" s="137">
        <v>900</v>
      </c>
      <c r="BA118" s="137"/>
      <c r="BB118" s="137">
        <v>900</v>
      </c>
      <c r="BC118" s="137"/>
      <c r="BD118" s="137"/>
      <c r="BE118" s="137"/>
      <c r="BF118" s="137"/>
      <c r="BG118" s="137"/>
      <c r="BH118" s="137"/>
      <c r="BI118" s="137">
        <v>810</v>
      </c>
      <c r="BJ118" s="137">
        <v>810</v>
      </c>
    </row>
    <row r="119" spans="1:62">
      <c r="A119" s="140" t="s">
        <v>703</v>
      </c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37"/>
      <c r="AZ119" s="137"/>
      <c r="BA119" s="137"/>
      <c r="BB119" s="137"/>
      <c r="BC119" s="137"/>
      <c r="BD119" s="137"/>
      <c r="BE119" s="137"/>
      <c r="BF119" s="137"/>
      <c r="BG119" s="137"/>
      <c r="BH119" s="137"/>
      <c r="BI119" s="137"/>
      <c r="BJ119" s="137"/>
    </row>
    <row r="120" spans="1:62">
      <c r="A120" s="140" t="s">
        <v>148</v>
      </c>
      <c r="B120" s="137">
        <v>1800</v>
      </c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>
        <v>1800</v>
      </c>
      <c r="AM120" s="137"/>
      <c r="AN120" s="137"/>
      <c r="AO120" s="137"/>
      <c r="AP120" s="137"/>
      <c r="AQ120" s="137"/>
      <c r="AR120" s="137"/>
      <c r="AS120" s="137"/>
      <c r="AT120" s="137"/>
      <c r="AU120" s="137">
        <v>1800</v>
      </c>
      <c r="AV120" s="137"/>
      <c r="AW120" s="137"/>
      <c r="AX120" s="137"/>
      <c r="AY120" s="137"/>
      <c r="AZ120" s="137"/>
      <c r="BA120" s="137"/>
      <c r="BB120" s="137"/>
      <c r="BC120" s="137"/>
      <c r="BD120" s="137"/>
      <c r="BE120" s="137"/>
      <c r="BF120" s="137"/>
      <c r="BG120" s="137"/>
      <c r="BH120" s="137"/>
      <c r="BI120" s="137"/>
      <c r="BJ120" s="137"/>
    </row>
    <row r="121" spans="1:62">
      <c r="A121" s="140" t="s">
        <v>704</v>
      </c>
      <c r="B121" s="137">
        <v>1000</v>
      </c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/>
      <c r="AH121" s="137"/>
      <c r="AI121" s="137"/>
      <c r="AJ121" s="137"/>
      <c r="AK121" s="137"/>
      <c r="AL121" s="137"/>
      <c r="AM121" s="137"/>
      <c r="AN121" s="137"/>
      <c r="AO121" s="137"/>
      <c r="AP121" s="137"/>
      <c r="AQ121" s="137"/>
      <c r="AR121" s="137"/>
      <c r="AS121" s="137"/>
      <c r="AT121" s="137"/>
      <c r="AU121" s="137"/>
      <c r="AV121" s="137"/>
      <c r="AW121" s="137"/>
      <c r="AX121" s="137"/>
      <c r="AY121" s="137"/>
      <c r="AZ121" s="137"/>
      <c r="BA121" s="137"/>
      <c r="BB121" s="137"/>
      <c r="BC121" s="137">
        <v>1000</v>
      </c>
      <c r="BD121" s="137">
        <v>1000</v>
      </c>
      <c r="BE121" s="137"/>
      <c r="BF121" s="137"/>
      <c r="BG121" s="137"/>
      <c r="BH121" s="137"/>
      <c r="BI121" s="137"/>
      <c r="BJ121" s="137"/>
    </row>
    <row r="122" spans="1:62">
      <c r="A122" s="140" t="s">
        <v>130</v>
      </c>
      <c r="B122" s="137">
        <v>1123</v>
      </c>
      <c r="C122" s="137">
        <v>983</v>
      </c>
      <c r="D122" s="137">
        <v>667</v>
      </c>
      <c r="E122" s="137">
        <v>316</v>
      </c>
      <c r="F122" s="137"/>
      <c r="G122" s="137"/>
      <c r="H122" s="137"/>
      <c r="I122" s="137"/>
      <c r="J122" s="137"/>
      <c r="K122" s="137"/>
      <c r="L122" s="137">
        <v>139</v>
      </c>
      <c r="M122" s="137">
        <v>26</v>
      </c>
      <c r="N122" s="137"/>
      <c r="O122" s="137"/>
      <c r="P122" s="137"/>
      <c r="Q122" s="137">
        <v>16</v>
      </c>
      <c r="R122" s="137"/>
      <c r="S122" s="137"/>
      <c r="T122" s="137"/>
      <c r="U122" s="137"/>
      <c r="V122" s="137">
        <v>3</v>
      </c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>
        <v>5</v>
      </c>
      <c r="AG122" s="137">
        <v>5</v>
      </c>
      <c r="AH122" s="137"/>
      <c r="AI122" s="137">
        <v>78</v>
      </c>
      <c r="AJ122" s="137"/>
      <c r="AK122" s="137">
        <v>6</v>
      </c>
      <c r="AL122" s="137">
        <v>1</v>
      </c>
      <c r="AM122" s="137"/>
      <c r="AN122" s="137"/>
      <c r="AO122" s="137"/>
      <c r="AP122" s="137"/>
      <c r="AQ122" s="137"/>
      <c r="AR122" s="137"/>
      <c r="AS122" s="137"/>
      <c r="AT122" s="137">
        <v>1</v>
      </c>
      <c r="AU122" s="137"/>
      <c r="AV122" s="137"/>
      <c r="AW122" s="137"/>
      <c r="AX122" s="137"/>
      <c r="AY122" s="137"/>
      <c r="AZ122" s="137"/>
      <c r="BA122" s="137"/>
      <c r="BB122" s="137"/>
      <c r="BC122" s="137"/>
      <c r="BD122" s="137"/>
      <c r="BE122" s="137"/>
      <c r="BF122" s="137"/>
      <c r="BG122" s="137"/>
      <c r="BH122" s="137"/>
      <c r="BI122" s="137"/>
      <c r="BJ122" s="137"/>
    </row>
    <row r="123" spans="1:62">
      <c r="A123" s="140" t="s">
        <v>131</v>
      </c>
      <c r="B123" s="137">
        <v>1308</v>
      </c>
      <c r="C123" s="137">
        <v>1109</v>
      </c>
      <c r="D123" s="137">
        <v>751</v>
      </c>
      <c r="E123" s="137">
        <v>358</v>
      </c>
      <c r="F123" s="137"/>
      <c r="G123" s="137"/>
      <c r="H123" s="137"/>
      <c r="I123" s="137"/>
      <c r="J123" s="137"/>
      <c r="K123" s="137"/>
      <c r="L123" s="137">
        <v>198</v>
      </c>
      <c r="M123" s="137">
        <v>11</v>
      </c>
      <c r="N123" s="137"/>
      <c r="O123" s="137"/>
      <c r="P123" s="137"/>
      <c r="Q123" s="137">
        <v>4</v>
      </c>
      <c r="R123" s="137">
        <v>15</v>
      </c>
      <c r="S123" s="137">
        <v>17</v>
      </c>
      <c r="T123" s="137"/>
      <c r="U123" s="137">
        <v>1</v>
      </c>
      <c r="V123" s="137">
        <v>6</v>
      </c>
      <c r="W123" s="137"/>
      <c r="X123" s="137"/>
      <c r="Y123" s="137"/>
      <c r="Z123" s="137"/>
      <c r="AA123" s="137"/>
      <c r="AB123" s="137"/>
      <c r="AC123" s="137"/>
      <c r="AD123" s="137"/>
      <c r="AE123" s="137"/>
      <c r="AF123" s="137">
        <v>9</v>
      </c>
      <c r="AG123" s="137">
        <v>8</v>
      </c>
      <c r="AH123" s="137"/>
      <c r="AI123" s="137">
        <v>115</v>
      </c>
      <c r="AJ123" s="137"/>
      <c r="AK123" s="137">
        <v>12</v>
      </c>
      <c r="AL123" s="137">
        <v>1</v>
      </c>
      <c r="AM123" s="137"/>
      <c r="AN123" s="137"/>
      <c r="AO123" s="137"/>
      <c r="AP123" s="137"/>
      <c r="AQ123" s="137"/>
      <c r="AR123" s="137"/>
      <c r="AS123" s="137"/>
      <c r="AT123" s="137">
        <v>1</v>
      </c>
      <c r="AU123" s="137"/>
      <c r="AV123" s="137"/>
      <c r="AW123" s="137"/>
      <c r="AX123" s="137"/>
      <c r="AY123" s="137"/>
      <c r="AZ123" s="137"/>
      <c r="BA123" s="137"/>
      <c r="BB123" s="137"/>
      <c r="BC123" s="137"/>
      <c r="BD123" s="137"/>
      <c r="BE123" s="137"/>
      <c r="BF123" s="137"/>
      <c r="BG123" s="137"/>
      <c r="BH123" s="137"/>
      <c r="BI123" s="137"/>
      <c r="BJ123" s="137"/>
    </row>
    <row r="124" spans="1:62">
      <c r="A124" s="140" t="s">
        <v>132</v>
      </c>
      <c r="B124" s="137">
        <v>1676</v>
      </c>
      <c r="C124" s="137">
        <v>1325</v>
      </c>
      <c r="D124" s="137">
        <v>876</v>
      </c>
      <c r="E124" s="137">
        <v>449</v>
      </c>
      <c r="F124" s="137"/>
      <c r="G124" s="137"/>
      <c r="H124" s="137"/>
      <c r="I124" s="137"/>
      <c r="J124" s="137"/>
      <c r="K124" s="137"/>
      <c r="L124" s="137">
        <v>337</v>
      </c>
      <c r="M124" s="137">
        <v>3</v>
      </c>
      <c r="N124" s="137"/>
      <c r="O124" s="137"/>
      <c r="P124" s="137"/>
      <c r="Q124" s="137">
        <v>4</v>
      </c>
      <c r="R124" s="137">
        <v>13</v>
      </c>
      <c r="S124" s="137">
        <v>2</v>
      </c>
      <c r="T124" s="137"/>
      <c r="U124" s="137"/>
      <c r="V124" s="137">
        <v>20</v>
      </c>
      <c r="W124" s="137"/>
      <c r="X124" s="137"/>
      <c r="Y124" s="137"/>
      <c r="Z124" s="137"/>
      <c r="AA124" s="137"/>
      <c r="AB124" s="137"/>
      <c r="AC124" s="137"/>
      <c r="AD124" s="137"/>
      <c r="AE124" s="137">
        <v>15</v>
      </c>
      <c r="AF124" s="137">
        <v>6</v>
      </c>
      <c r="AG124" s="137">
        <v>6</v>
      </c>
      <c r="AH124" s="137">
        <v>120</v>
      </c>
      <c r="AI124" s="137">
        <v>143</v>
      </c>
      <c r="AJ124" s="137"/>
      <c r="AK124" s="137">
        <v>5</v>
      </c>
      <c r="AL124" s="137">
        <v>14</v>
      </c>
      <c r="AM124" s="137"/>
      <c r="AN124" s="137"/>
      <c r="AO124" s="137"/>
      <c r="AP124" s="137"/>
      <c r="AQ124" s="137"/>
      <c r="AR124" s="137"/>
      <c r="AS124" s="137"/>
      <c r="AT124" s="137">
        <v>2</v>
      </c>
      <c r="AU124" s="137"/>
      <c r="AV124" s="137">
        <v>12</v>
      </c>
      <c r="AW124" s="137"/>
      <c r="AX124" s="137"/>
      <c r="AY124" s="137"/>
      <c r="AZ124" s="137"/>
      <c r="BA124" s="137"/>
      <c r="BB124" s="137"/>
      <c r="BC124" s="137"/>
      <c r="BD124" s="137"/>
      <c r="BE124" s="137"/>
      <c r="BF124" s="137"/>
      <c r="BG124" s="137"/>
      <c r="BH124" s="137"/>
      <c r="BI124" s="137"/>
      <c r="BJ124" s="137"/>
    </row>
    <row r="125" spans="1:62">
      <c r="A125" s="140" t="s">
        <v>705</v>
      </c>
      <c r="B125" s="137">
        <v>774</v>
      </c>
      <c r="C125" s="137">
        <v>727</v>
      </c>
      <c r="D125" s="137">
        <v>422</v>
      </c>
      <c r="E125" s="137">
        <v>270</v>
      </c>
      <c r="F125" s="137">
        <v>35</v>
      </c>
      <c r="G125" s="137"/>
      <c r="H125" s="137"/>
      <c r="I125" s="137"/>
      <c r="J125" s="137"/>
      <c r="K125" s="137"/>
      <c r="L125" s="137">
        <v>47</v>
      </c>
      <c r="M125" s="137">
        <v>7</v>
      </c>
      <c r="N125" s="137">
        <v>2</v>
      </c>
      <c r="O125" s="137"/>
      <c r="P125" s="137"/>
      <c r="Q125" s="137">
        <v>1</v>
      </c>
      <c r="R125" s="137">
        <v>2</v>
      </c>
      <c r="S125" s="137">
        <v>2</v>
      </c>
      <c r="T125" s="137"/>
      <c r="U125" s="137">
        <v>1</v>
      </c>
      <c r="V125" s="137">
        <v>10</v>
      </c>
      <c r="W125" s="137">
        <v>1</v>
      </c>
      <c r="X125" s="137"/>
      <c r="Y125" s="137"/>
      <c r="Z125" s="137"/>
      <c r="AA125" s="137">
        <v>1</v>
      </c>
      <c r="AB125" s="137"/>
      <c r="AC125" s="137"/>
      <c r="AD125" s="137"/>
      <c r="AE125" s="137">
        <v>10</v>
      </c>
      <c r="AF125" s="137">
        <v>3</v>
      </c>
      <c r="AG125" s="137">
        <v>3</v>
      </c>
      <c r="AH125" s="137"/>
      <c r="AI125" s="137">
        <v>2</v>
      </c>
      <c r="AJ125" s="137"/>
      <c r="AK125" s="137">
        <v>2</v>
      </c>
      <c r="AL125" s="137"/>
      <c r="AM125" s="137"/>
      <c r="AN125" s="137"/>
      <c r="AO125" s="137"/>
      <c r="AP125" s="137"/>
      <c r="AQ125" s="137"/>
      <c r="AR125" s="137"/>
      <c r="AS125" s="137"/>
      <c r="AT125" s="137"/>
      <c r="AU125" s="137"/>
      <c r="AV125" s="137"/>
      <c r="AW125" s="137"/>
      <c r="AX125" s="137"/>
      <c r="AY125" s="137"/>
      <c r="AZ125" s="137"/>
      <c r="BA125" s="137"/>
      <c r="BB125" s="137"/>
      <c r="BC125" s="137"/>
      <c r="BD125" s="137"/>
      <c r="BE125" s="137"/>
      <c r="BF125" s="137"/>
      <c r="BG125" s="137"/>
      <c r="BH125" s="137"/>
      <c r="BI125" s="137"/>
      <c r="BJ125" s="137"/>
    </row>
    <row r="126" spans="1:62">
      <c r="A126" s="140" t="s">
        <v>177</v>
      </c>
      <c r="B126" s="137">
        <v>1655</v>
      </c>
      <c r="C126" s="137">
        <v>824</v>
      </c>
      <c r="D126" s="137">
        <v>184</v>
      </c>
      <c r="E126" s="137">
        <v>137</v>
      </c>
      <c r="F126" s="137">
        <v>38</v>
      </c>
      <c r="G126" s="137"/>
      <c r="H126" s="137"/>
      <c r="I126" s="137"/>
      <c r="J126" s="137"/>
      <c r="K126" s="137">
        <v>465</v>
      </c>
      <c r="L126" s="137">
        <v>830</v>
      </c>
      <c r="M126" s="137">
        <v>2</v>
      </c>
      <c r="N126" s="137"/>
      <c r="O126" s="137"/>
      <c r="P126" s="137"/>
      <c r="Q126" s="137"/>
      <c r="R126" s="137">
        <v>2</v>
      </c>
      <c r="S126" s="137">
        <v>1</v>
      </c>
      <c r="T126" s="137"/>
      <c r="U126" s="137"/>
      <c r="V126" s="137">
        <v>4</v>
      </c>
      <c r="W126" s="137"/>
      <c r="X126" s="137"/>
      <c r="Y126" s="137"/>
      <c r="Z126" s="137"/>
      <c r="AA126" s="137">
        <v>1</v>
      </c>
      <c r="AB126" s="137"/>
      <c r="AC126" s="137"/>
      <c r="AD126" s="137"/>
      <c r="AE126" s="137">
        <v>4</v>
      </c>
      <c r="AF126" s="137">
        <v>3</v>
      </c>
      <c r="AG126" s="137">
        <v>3</v>
      </c>
      <c r="AH126" s="137"/>
      <c r="AI126" s="137">
        <v>1</v>
      </c>
      <c r="AJ126" s="137"/>
      <c r="AK126" s="137">
        <v>809</v>
      </c>
      <c r="AL126" s="137">
        <v>1</v>
      </c>
      <c r="AM126" s="137"/>
      <c r="AN126" s="137"/>
      <c r="AO126" s="137"/>
      <c r="AP126" s="137"/>
      <c r="AQ126" s="137"/>
      <c r="AR126" s="137"/>
      <c r="AS126" s="137"/>
      <c r="AT126" s="137">
        <v>1</v>
      </c>
      <c r="AU126" s="137"/>
      <c r="AV126" s="137"/>
      <c r="AW126" s="137"/>
      <c r="AX126" s="137"/>
      <c r="AY126" s="137"/>
      <c r="AZ126" s="137"/>
      <c r="BA126" s="137"/>
      <c r="BB126" s="137"/>
      <c r="BC126" s="137"/>
      <c r="BD126" s="137"/>
      <c r="BE126" s="137"/>
      <c r="BF126" s="137"/>
      <c r="BG126" s="137"/>
      <c r="BH126" s="137"/>
      <c r="BI126" s="137"/>
      <c r="BJ126" s="137"/>
    </row>
    <row r="127" spans="1:62">
      <c r="A127" s="140" t="s">
        <v>139</v>
      </c>
      <c r="B127" s="137">
        <v>32893</v>
      </c>
      <c r="C127" s="137">
        <v>32893</v>
      </c>
      <c r="D127" s="137"/>
      <c r="E127" s="137"/>
      <c r="F127" s="137"/>
      <c r="G127" s="137"/>
      <c r="H127" s="137"/>
      <c r="I127" s="137"/>
      <c r="J127" s="137">
        <v>32893</v>
      </c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137"/>
      <c r="AK127" s="137"/>
      <c r="AL127" s="137"/>
      <c r="AM127" s="137"/>
      <c r="AN127" s="137"/>
      <c r="AO127" s="137"/>
      <c r="AP127" s="137"/>
      <c r="AQ127" s="137"/>
      <c r="AR127" s="137"/>
      <c r="AS127" s="137"/>
      <c r="AT127" s="137"/>
      <c r="AU127" s="137"/>
      <c r="AV127" s="137"/>
      <c r="AW127" s="137"/>
      <c r="AX127" s="137"/>
      <c r="AY127" s="137"/>
      <c r="AZ127" s="137"/>
      <c r="BA127" s="137"/>
      <c r="BB127" s="137"/>
      <c r="BC127" s="137"/>
      <c r="BD127" s="137"/>
      <c r="BE127" s="137"/>
      <c r="BF127" s="137"/>
      <c r="BG127" s="137"/>
      <c r="BH127" s="137"/>
      <c r="BI127" s="137"/>
      <c r="BJ127" s="137"/>
    </row>
    <row r="128" spans="1:62">
      <c r="A128" s="140" t="s">
        <v>239</v>
      </c>
      <c r="B128" s="137">
        <v>1369</v>
      </c>
      <c r="C128" s="137">
        <v>1192</v>
      </c>
      <c r="D128" s="137">
        <v>693</v>
      </c>
      <c r="E128" s="137">
        <v>441</v>
      </c>
      <c r="F128" s="137">
        <v>58</v>
      </c>
      <c r="G128" s="137"/>
      <c r="H128" s="137"/>
      <c r="I128" s="137"/>
      <c r="J128" s="137"/>
      <c r="K128" s="137"/>
      <c r="L128" s="137">
        <v>175</v>
      </c>
      <c r="M128" s="137">
        <v>4</v>
      </c>
      <c r="N128" s="137"/>
      <c r="O128" s="137"/>
      <c r="P128" s="137"/>
      <c r="Q128" s="137">
        <v>5</v>
      </c>
      <c r="R128" s="137">
        <v>45</v>
      </c>
      <c r="S128" s="137"/>
      <c r="T128" s="137">
        <v>99</v>
      </c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>
        <v>11</v>
      </c>
      <c r="AG128" s="137">
        <v>10</v>
      </c>
      <c r="AH128" s="137"/>
      <c r="AI128" s="137"/>
      <c r="AJ128" s="137"/>
      <c r="AK128" s="137">
        <v>1</v>
      </c>
      <c r="AL128" s="137">
        <v>2</v>
      </c>
      <c r="AM128" s="137"/>
      <c r="AN128" s="137"/>
      <c r="AO128" s="137"/>
      <c r="AP128" s="137"/>
      <c r="AQ128" s="137"/>
      <c r="AR128" s="137"/>
      <c r="AS128" s="137"/>
      <c r="AT128" s="137">
        <v>2</v>
      </c>
      <c r="AU128" s="137"/>
      <c r="AV128" s="137"/>
      <c r="AW128" s="137"/>
      <c r="AX128" s="137"/>
      <c r="AY128" s="137"/>
      <c r="AZ128" s="137"/>
      <c r="BA128" s="137"/>
      <c r="BB128" s="137"/>
      <c r="BC128" s="137"/>
      <c r="BD128" s="137"/>
      <c r="BE128" s="137"/>
      <c r="BF128" s="137"/>
      <c r="BG128" s="137"/>
      <c r="BH128" s="137"/>
      <c r="BI128" s="137"/>
      <c r="BJ128" s="137"/>
    </row>
    <row r="129" spans="1:62">
      <c r="A129" s="140" t="s">
        <v>133</v>
      </c>
      <c r="B129" s="137">
        <v>784</v>
      </c>
      <c r="C129" s="137">
        <v>678</v>
      </c>
      <c r="D129" s="137">
        <v>444</v>
      </c>
      <c r="E129" s="137">
        <v>234</v>
      </c>
      <c r="F129" s="137"/>
      <c r="G129" s="137"/>
      <c r="H129" s="137"/>
      <c r="I129" s="137"/>
      <c r="J129" s="137"/>
      <c r="K129" s="137"/>
      <c r="L129" s="137">
        <v>106</v>
      </c>
      <c r="M129" s="137">
        <v>10</v>
      </c>
      <c r="N129" s="137"/>
      <c r="O129" s="137"/>
      <c r="P129" s="137"/>
      <c r="Q129" s="137">
        <v>3</v>
      </c>
      <c r="R129" s="137">
        <v>5</v>
      </c>
      <c r="S129" s="137">
        <v>10</v>
      </c>
      <c r="T129" s="137"/>
      <c r="U129" s="137"/>
      <c r="V129" s="137">
        <v>7</v>
      </c>
      <c r="W129" s="137"/>
      <c r="X129" s="137"/>
      <c r="Y129" s="137"/>
      <c r="Z129" s="137"/>
      <c r="AA129" s="137"/>
      <c r="AB129" s="137"/>
      <c r="AC129" s="137"/>
      <c r="AD129" s="137"/>
      <c r="AE129" s="137"/>
      <c r="AF129" s="137">
        <v>4</v>
      </c>
      <c r="AG129" s="137">
        <v>4</v>
      </c>
      <c r="AH129" s="137"/>
      <c r="AI129" s="137">
        <v>58</v>
      </c>
      <c r="AJ129" s="137"/>
      <c r="AK129" s="137">
        <v>5</v>
      </c>
      <c r="AL129" s="137"/>
      <c r="AM129" s="137"/>
      <c r="AN129" s="137"/>
      <c r="AO129" s="137"/>
      <c r="AP129" s="137"/>
      <c r="AQ129" s="137"/>
      <c r="AR129" s="137"/>
      <c r="AS129" s="137"/>
      <c r="AT129" s="137"/>
      <c r="AU129" s="137"/>
      <c r="AV129" s="137"/>
      <c r="AW129" s="137"/>
      <c r="AX129" s="137"/>
      <c r="AY129" s="137"/>
      <c r="AZ129" s="137"/>
      <c r="BA129" s="137"/>
      <c r="BB129" s="137"/>
      <c r="BC129" s="137"/>
      <c r="BD129" s="137"/>
      <c r="BE129" s="137"/>
      <c r="BF129" s="137"/>
      <c r="BG129" s="137"/>
      <c r="BH129" s="137"/>
      <c r="BI129" s="137"/>
      <c r="BJ129" s="137"/>
    </row>
    <row r="130" spans="1:62">
      <c r="A130" s="140" t="s">
        <v>706</v>
      </c>
      <c r="B130" s="137">
        <v>2613</v>
      </c>
      <c r="C130" s="137">
        <v>1689</v>
      </c>
      <c r="D130" s="137">
        <v>219</v>
      </c>
      <c r="E130" s="137">
        <v>1120</v>
      </c>
      <c r="F130" s="137">
        <v>350</v>
      </c>
      <c r="G130" s="137"/>
      <c r="H130" s="137"/>
      <c r="I130" s="137"/>
      <c r="J130" s="137"/>
      <c r="K130" s="137"/>
      <c r="L130" s="137">
        <v>923</v>
      </c>
      <c r="M130" s="137">
        <v>750</v>
      </c>
      <c r="N130" s="137"/>
      <c r="O130" s="137"/>
      <c r="P130" s="137"/>
      <c r="Q130" s="137">
        <v>2</v>
      </c>
      <c r="R130" s="137">
        <v>3</v>
      </c>
      <c r="S130" s="137">
        <v>6</v>
      </c>
      <c r="T130" s="137"/>
      <c r="U130" s="137"/>
      <c r="V130" s="137"/>
      <c r="W130" s="137"/>
      <c r="X130" s="137">
        <v>100</v>
      </c>
      <c r="Y130" s="137"/>
      <c r="Z130" s="137"/>
      <c r="AA130" s="137"/>
      <c r="AB130" s="137"/>
      <c r="AC130" s="137"/>
      <c r="AD130" s="137"/>
      <c r="AE130" s="137">
        <v>4</v>
      </c>
      <c r="AF130" s="137">
        <v>1</v>
      </c>
      <c r="AG130" s="137">
        <v>1</v>
      </c>
      <c r="AH130" s="137">
        <v>20</v>
      </c>
      <c r="AI130" s="137">
        <v>35</v>
      </c>
      <c r="AJ130" s="137"/>
      <c r="AK130" s="137">
        <v>1</v>
      </c>
      <c r="AL130" s="137">
        <v>1</v>
      </c>
      <c r="AM130" s="137"/>
      <c r="AN130" s="137"/>
      <c r="AO130" s="137"/>
      <c r="AP130" s="137"/>
      <c r="AQ130" s="137"/>
      <c r="AR130" s="137"/>
      <c r="AS130" s="137"/>
      <c r="AT130" s="137">
        <v>1</v>
      </c>
      <c r="AU130" s="137"/>
      <c r="AV130" s="137"/>
      <c r="AW130" s="137"/>
      <c r="AX130" s="137"/>
      <c r="AY130" s="137"/>
      <c r="AZ130" s="137"/>
      <c r="BA130" s="137"/>
      <c r="BB130" s="137"/>
      <c r="BC130" s="137"/>
      <c r="BD130" s="137"/>
      <c r="BE130" s="137"/>
      <c r="BF130" s="137"/>
      <c r="BG130" s="137"/>
      <c r="BH130" s="137"/>
      <c r="BI130" s="137"/>
      <c r="BJ130" s="137"/>
    </row>
    <row r="131" spans="1:62">
      <c r="A131" s="140" t="s">
        <v>707</v>
      </c>
      <c r="B131" s="137">
        <v>1037</v>
      </c>
      <c r="C131" s="137">
        <v>972</v>
      </c>
      <c r="D131" s="137">
        <v>522</v>
      </c>
      <c r="E131" s="137">
        <v>450</v>
      </c>
      <c r="F131" s="137"/>
      <c r="G131" s="137"/>
      <c r="H131" s="137"/>
      <c r="I131" s="137"/>
      <c r="J131" s="137"/>
      <c r="K131" s="137"/>
      <c r="L131" s="137">
        <v>65</v>
      </c>
      <c r="M131" s="137"/>
      <c r="N131" s="137">
        <v>2</v>
      </c>
      <c r="O131" s="137"/>
      <c r="P131" s="137"/>
      <c r="Q131" s="137">
        <v>2</v>
      </c>
      <c r="R131" s="137">
        <v>8</v>
      </c>
      <c r="S131" s="137">
        <v>6</v>
      </c>
      <c r="T131" s="137"/>
      <c r="U131" s="137"/>
      <c r="V131" s="137">
        <v>20</v>
      </c>
      <c r="W131" s="137"/>
      <c r="X131" s="137"/>
      <c r="Y131" s="137">
        <v>2</v>
      </c>
      <c r="Z131" s="137"/>
      <c r="AA131" s="137"/>
      <c r="AB131" s="137"/>
      <c r="AC131" s="137"/>
      <c r="AD131" s="137"/>
      <c r="AE131" s="137">
        <v>20</v>
      </c>
      <c r="AF131" s="137">
        <v>3</v>
      </c>
      <c r="AG131" s="137">
        <v>2</v>
      </c>
      <c r="AH131" s="137"/>
      <c r="AI131" s="137"/>
      <c r="AJ131" s="137"/>
      <c r="AK131" s="137"/>
      <c r="AL131" s="137"/>
      <c r="AM131" s="137"/>
      <c r="AN131" s="137"/>
      <c r="AO131" s="137"/>
      <c r="AP131" s="137"/>
      <c r="AQ131" s="137"/>
      <c r="AR131" s="137"/>
      <c r="AS131" s="137"/>
      <c r="AT131" s="137"/>
      <c r="AU131" s="137"/>
      <c r="AV131" s="137"/>
      <c r="AW131" s="137"/>
      <c r="AX131" s="137"/>
      <c r="AY131" s="137"/>
      <c r="AZ131" s="137"/>
      <c r="BA131" s="137"/>
      <c r="BB131" s="137"/>
      <c r="BC131" s="137"/>
      <c r="BD131" s="137"/>
      <c r="BE131" s="137"/>
      <c r="BF131" s="137"/>
      <c r="BG131" s="137"/>
      <c r="BH131" s="137"/>
      <c r="BI131" s="137"/>
      <c r="BJ131" s="137"/>
    </row>
    <row r="132" spans="1:62">
      <c r="A132" s="140" t="s">
        <v>708</v>
      </c>
      <c r="B132" s="137">
        <v>2506</v>
      </c>
      <c r="C132" s="137">
        <v>1284</v>
      </c>
      <c r="D132" s="137"/>
      <c r="E132" s="137"/>
      <c r="F132" s="137"/>
      <c r="G132" s="137"/>
      <c r="H132" s="137"/>
      <c r="I132" s="137"/>
      <c r="J132" s="137"/>
      <c r="K132" s="137">
        <v>1284</v>
      </c>
      <c r="L132" s="137">
        <v>1222</v>
      </c>
      <c r="M132" s="137">
        <v>233</v>
      </c>
      <c r="N132" s="137"/>
      <c r="O132" s="137"/>
      <c r="P132" s="137">
        <v>5</v>
      </c>
      <c r="Q132" s="137">
        <v>10</v>
      </c>
      <c r="R132" s="137">
        <v>80</v>
      </c>
      <c r="S132" s="137">
        <v>20</v>
      </c>
      <c r="T132" s="137"/>
      <c r="U132" s="137"/>
      <c r="V132" s="137"/>
      <c r="W132" s="137">
        <v>50</v>
      </c>
      <c r="X132" s="137"/>
      <c r="Y132" s="137"/>
      <c r="Z132" s="137"/>
      <c r="AA132" s="137"/>
      <c r="AB132" s="137"/>
      <c r="AC132" s="137">
        <v>80</v>
      </c>
      <c r="AD132" s="137">
        <v>263</v>
      </c>
      <c r="AE132" s="137">
        <v>66</v>
      </c>
      <c r="AF132" s="137"/>
      <c r="AG132" s="137"/>
      <c r="AH132" s="137">
        <v>235</v>
      </c>
      <c r="AI132" s="137"/>
      <c r="AJ132" s="137"/>
      <c r="AK132" s="137">
        <v>180</v>
      </c>
      <c r="AL132" s="137"/>
      <c r="AM132" s="137"/>
      <c r="AN132" s="137"/>
      <c r="AO132" s="137"/>
      <c r="AP132" s="137"/>
      <c r="AQ132" s="137"/>
      <c r="AR132" s="137"/>
      <c r="AS132" s="137"/>
      <c r="AT132" s="137"/>
      <c r="AU132" s="137"/>
      <c r="AV132" s="137"/>
      <c r="AW132" s="137"/>
      <c r="AX132" s="137"/>
      <c r="AY132" s="137"/>
      <c r="AZ132" s="137"/>
      <c r="BA132" s="137"/>
      <c r="BB132" s="137"/>
      <c r="BC132" s="137"/>
      <c r="BD132" s="137"/>
      <c r="BE132" s="137"/>
      <c r="BF132" s="137"/>
      <c r="BG132" s="137"/>
      <c r="BH132" s="137"/>
      <c r="BI132" s="137"/>
      <c r="BJ132" s="137"/>
    </row>
    <row r="133" spans="1:62">
      <c r="A133" s="140" t="s">
        <v>191</v>
      </c>
      <c r="B133" s="137">
        <v>12000</v>
      </c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  <c r="AN133" s="137"/>
      <c r="AO133" s="137"/>
      <c r="AP133" s="137"/>
      <c r="AQ133" s="137"/>
      <c r="AR133" s="137"/>
      <c r="AS133" s="137"/>
      <c r="AT133" s="137"/>
      <c r="AU133" s="137"/>
      <c r="AV133" s="137"/>
      <c r="AW133" s="137"/>
      <c r="AX133" s="137"/>
      <c r="AY133" s="137"/>
      <c r="AZ133" s="137"/>
      <c r="BA133" s="137"/>
      <c r="BB133" s="137"/>
      <c r="BC133" s="137"/>
      <c r="BD133" s="137"/>
      <c r="BE133" s="137"/>
      <c r="BF133" s="137"/>
      <c r="BG133" s="137">
        <v>12000</v>
      </c>
      <c r="BH133" s="137">
        <v>12000</v>
      </c>
      <c r="BI133" s="137"/>
      <c r="BJ133" s="137"/>
    </row>
    <row r="134" spans="1:62">
      <c r="A134" s="140" t="s">
        <v>149</v>
      </c>
      <c r="B134" s="137">
        <v>26939</v>
      </c>
      <c r="C134" s="137"/>
      <c r="D134" s="137"/>
      <c r="E134" s="137"/>
      <c r="F134" s="137"/>
      <c r="G134" s="137"/>
      <c r="H134" s="137"/>
      <c r="I134" s="137"/>
      <c r="J134" s="137"/>
      <c r="K134" s="137"/>
      <c r="L134" s="137">
        <v>26939</v>
      </c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37"/>
      <c r="AI134" s="137"/>
      <c r="AJ134" s="137"/>
      <c r="AK134" s="137">
        <v>26939</v>
      </c>
      <c r="AL134" s="137"/>
      <c r="AM134" s="137"/>
      <c r="AN134" s="137"/>
      <c r="AO134" s="137"/>
      <c r="AP134" s="137"/>
      <c r="AQ134" s="137"/>
      <c r="AR134" s="137"/>
      <c r="AS134" s="137"/>
      <c r="AT134" s="137"/>
      <c r="AU134" s="137"/>
      <c r="AV134" s="137"/>
      <c r="AW134" s="137"/>
      <c r="AX134" s="137"/>
      <c r="AY134" s="137"/>
      <c r="AZ134" s="137"/>
      <c r="BA134" s="137"/>
      <c r="BB134" s="137"/>
      <c r="BC134" s="137"/>
      <c r="BD134" s="137"/>
      <c r="BE134" s="137"/>
      <c r="BF134" s="137"/>
      <c r="BG134" s="137"/>
      <c r="BH134" s="137"/>
      <c r="BI134" s="137"/>
      <c r="BJ134" s="137"/>
    </row>
    <row r="135" spans="1:62">
      <c r="A135" s="140" t="s">
        <v>134</v>
      </c>
      <c r="B135" s="137">
        <v>1500</v>
      </c>
      <c r="C135" s="137">
        <v>1500</v>
      </c>
      <c r="D135" s="137">
        <v>1500</v>
      </c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37"/>
      <c r="AF135" s="137"/>
      <c r="AG135" s="137"/>
      <c r="AH135" s="137"/>
      <c r="AI135" s="137"/>
      <c r="AJ135" s="137"/>
      <c r="AK135" s="137"/>
      <c r="AL135" s="137"/>
      <c r="AM135" s="137"/>
      <c r="AN135" s="137"/>
      <c r="AO135" s="137"/>
      <c r="AP135" s="137"/>
      <c r="AQ135" s="137"/>
      <c r="AR135" s="137"/>
      <c r="AS135" s="137"/>
      <c r="AT135" s="137"/>
      <c r="AU135" s="137"/>
      <c r="AV135" s="137"/>
      <c r="AW135" s="137"/>
      <c r="AX135" s="137"/>
      <c r="AY135" s="137"/>
      <c r="AZ135" s="137"/>
      <c r="BA135" s="137"/>
      <c r="BB135" s="137"/>
      <c r="BC135" s="137"/>
      <c r="BD135" s="137"/>
      <c r="BE135" s="137"/>
      <c r="BF135" s="137"/>
      <c r="BG135" s="137"/>
      <c r="BH135" s="137"/>
      <c r="BI135" s="137"/>
      <c r="BJ135" s="137"/>
    </row>
    <row r="136" spans="1:62">
      <c r="A136" s="140" t="s">
        <v>709</v>
      </c>
      <c r="B136" s="137">
        <v>14200</v>
      </c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/>
      <c r="AC136" s="137"/>
      <c r="AD136" s="137"/>
      <c r="AE136" s="137"/>
      <c r="AF136" s="137"/>
      <c r="AG136" s="137"/>
      <c r="AH136" s="137"/>
      <c r="AI136" s="137"/>
      <c r="AJ136" s="137"/>
      <c r="AK136" s="137"/>
      <c r="AL136" s="137"/>
      <c r="AM136" s="137"/>
      <c r="AN136" s="137"/>
      <c r="AO136" s="137"/>
      <c r="AP136" s="137"/>
      <c r="AQ136" s="137"/>
      <c r="AR136" s="137"/>
      <c r="AS136" s="137"/>
      <c r="AT136" s="137"/>
      <c r="AU136" s="137"/>
      <c r="AV136" s="137"/>
      <c r="AW136" s="137">
        <v>14200</v>
      </c>
      <c r="AX136" s="137">
        <v>14200</v>
      </c>
      <c r="AY136" s="137"/>
      <c r="AZ136" s="137"/>
      <c r="BA136" s="137"/>
      <c r="BB136" s="137"/>
      <c r="BC136" s="137"/>
      <c r="BD136" s="137"/>
      <c r="BE136" s="137"/>
      <c r="BF136" s="137"/>
      <c r="BG136" s="137"/>
      <c r="BH136" s="137"/>
      <c r="BI136" s="137"/>
      <c r="BJ136" s="137"/>
    </row>
    <row r="137" spans="1:62">
      <c r="A137" s="140" t="s">
        <v>710</v>
      </c>
      <c r="B137" s="137">
        <v>10</v>
      </c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137"/>
      <c r="AH137" s="137"/>
      <c r="AI137" s="137"/>
      <c r="AJ137" s="137"/>
      <c r="AK137" s="137"/>
      <c r="AL137" s="137"/>
      <c r="AM137" s="137"/>
      <c r="AN137" s="137"/>
      <c r="AO137" s="137"/>
      <c r="AP137" s="137"/>
      <c r="AQ137" s="137"/>
      <c r="AR137" s="137"/>
      <c r="AS137" s="137"/>
      <c r="AT137" s="137"/>
      <c r="AU137" s="137"/>
      <c r="AV137" s="137"/>
      <c r="AW137" s="137">
        <v>10</v>
      </c>
      <c r="AX137" s="137"/>
      <c r="AY137" s="137">
        <v>10</v>
      </c>
      <c r="AZ137" s="137"/>
      <c r="BA137" s="137"/>
      <c r="BB137" s="137"/>
      <c r="BC137" s="137"/>
      <c r="BD137" s="137"/>
      <c r="BE137" s="137"/>
      <c r="BF137" s="137"/>
      <c r="BG137" s="137"/>
      <c r="BH137" s="137"/>
      <c r="BI137" s="137"/>
      <c r="BJ137" s="137"/>
    </row>
    <row r="138" spans="1:62">
      <c r="B138" s="66">
        <v>103.6</v>
      </c>
      <c r="C138" s="66">
        <v>89.7</v>
      </c>
      <c r="D138" s="66">
        <v>58.8</v>
      </c>
      <c r="E138" s="66">
        <v>30.9</v>
      </c>
      <c r="F138" s="66"/>
      <c r="G138" s="66"/>
      <c r="H138" s="66"/>
      <c r="I138" s="66"/>
      <c r="J138" s="66"/>
      <c r="K138" s="66"/>
      <c r="L138" s="66">
        <v>13.9</v>
      </c>
      <c r="M138" s="66">
        <v>1</v>
      </c>
      <c r="N138" s="66"/>
      <c r="O138" s="66"/>
      <c r="P138" s="66">
        <v>0.3</v>
      </c>
      <c r="Q138" s="66">
        <v>0.5</v>
      </c>
      <c r="R138" s="66">
        <v>1.3</v>
      </c>
      <c r="S138" s="66"/>
      <c r="T138" s="66"/>
      <c r="U138" s="66">
        <v>1.5</v>
      </c>
      <c r="V138" s="66"/>
      <c r="W138" s="66"/>
      <c r="X138" s="66"/>
      <c r="Y138" s="66"/>
      <c r="Z138" s="66"/>
      <c r="AA138" s="66"/>
      <c r="AB138" s="66"/>
      <c r="AC138" s="66"/>
      <c r="AD138" s="66"/>
      <c r="AE138" s="66">
        <v>0.5</v>
      </c>
      <c r="AF138" s="66">
        <v>0.4</v>
      </c>
      <c r="AG138" s="66"/>
      <c r="AH138" s="66">
        <v>8</v>
      </c>
      <c r="AI138" s="66"/>
      <c r="AJ138" s="66">
        <v>0.4</v>
      </c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</row>
  </sheetData>
  <mergeCells count="12">
    <mergeCell ref="A1:AZ1"/>
    <mergeCell ref="C3:K3"/>
    <mergeCell ref="BC3:BD3"/>
    <mergeCell ref="BE3:BF3"/>
    <mergeCell ref="BG3:BH3"/>
    <mergeCell ref="BI3:BJ3"/>
    <mergeCell ref="A3:A4"/>
    <mergeCell ref="B3:B4"/>
    <mergeCell ref="L3:AK3"/>
    <mergeCell ref="AL3:AV3"/>
    <mergeCell ref="AW3:AY3"/>
    <mergeCell ref="AZ3:BB3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2"/>
  <sheetViews>
    <sheetView topLeftCell="A2" zoomScaleSheetLayoutView="100" workbookViewId="0">
      <selection activeCell="G47" sqref="G47"/>
    </sheetView>
  </sheetViews>
  <sheetFormatPr defaultRowHeight="15.6"/>
  <cols>
    <col min="1" max="2" width="35.5" customWidth="1"/>
    <col min="3" max="3" width="29.69921875" customWidth="1"/>
  </cols>
  <sheetData>
    <row r="1" spans="1:3" ht="26.25" customHeight="1">
      <c r="A1" s="1"/>
      <c r="B1" s="1"/>
    </row>
    <row r="2" spans="1:3" ht="28.2">
      <c r="A2" s="154" t="s">
        <v>634</v>
      </c>
      <c r="B2" s="155"/>
      <c r="C2" s="149"/>
    </row>
    <row r="3" spans="1:3" ht="26.25" customHeight="1">
      <c r="A3" s="2"/>
      <c r="B3" s="2"/>
      <c r="C3" s="3" t="s">
        <v>16</v>
      </c>
    </row>
    <row r="4" spans="1:3" s="4" customFormat="1" ht="30" customHeight="1">
      <c r="A4" s="156" t="s">
        <v>17</v>
      </c>
      <c r="B4" s="157" t="s">
        <v>635</v>
      </c>
      <c r="C4" s="157" t="s">
        <v>636</v>
      </c>
    </row>
    <row r="5" spans="1:3" s="4" customFormat="1" ht="30" customHeight="1">
      <c r="A5" s="156"/>
      <c r="B5" s="158" t="s">
        <v>441</v>
      </c>
      <c r="C5" s="158"/>
    </row>
    <row r="6" spans="1:3" s="7" customFormat="1" ht="30" customHeight="1">
      <c r="A6" s="5" t="s">
        <v>18</v>
      </c>
      <c r="B6" s="6">
        <f>B7+B8+B9</f>
        <v>610</v>
      </c>
      <c r="C6" s="6">
        <f>C7+C8+C9</f>
        <v>607</v>
      </c>
    </row>
    <row r="7" spans="1:3" ht="30" customHeight="1">
      <c r="A7" s="8" t="s">
        <v>19</v>
      </c>
      <c r="B7" s="9"/>
      <c r="C7" s="9"/>
    </row>
    <row r="8" spans="1:3" ht="30" customHeight="1">
      <c r="A8" s="10" t="s">
        <v>20</v>
      </c>
      <c r="B8" s="11">
        <v>46</v>
      </c>
      <c r="C8" s="11">
        <v>71</v>
      </c>
    </row>
    <row r="9" spans="1:3" ht="30" customHeight="1">
      <c r="A9" s="10" t="s">
        <v>21</v>
      </c>
      <c r="B9" s="12">
        <f>SUM(B10:B11)</f>
        <v>564</v>
      </c>
      <c r="C9" s="12">
        <v>536</v>
      </c>
    </row>
    <row r="10" spans="1:3" ht="30" customHeight="1">
      <c r="A10" s="10" t="s">
        <v>22</v>
      </c>
      <c r="B10" s="9"/>
      <c r="C10" s="9"/>
    </row>
    <row r="11" spans="1:3" ht="30" customHeight="1">
      <c r="A11" s="10" t="s">
        <v>23</v>
      </c>
      <c r="B11" s="11">
        <v>564</v>
      </c>
      <c r="C11" s="11">
        <v>536</v>
      </c>
    </row>
    <row r="12" spans="1:3" hidden="1"/>
    <row r="13" spans="1:3" hidden="1"/>
    <row r="14" spans="1:3" hidden="1"/>
    <row r="15" spans="1:3" ht="97.5" hidden="1" customHeight="1"/>
    <row r="16" spans="1:3" hidden="1"/>
    <row r="17" hidden="1"/>
    <row r="18" hidden="1"/>
    <row r="19" hidden="1"/>
    <row r="20" hidden="1"/>
    <row r="21" hidden="1"/>
    <row r="22" hidden="1"/>
    <row r="23" ht="9" hidden="1" customHeight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1:6" hidden="1"/>
    <row r="34" spans="1:6" hidden="1"/>
    <row r="35" spans="1:6" hidden="1"/>
    <row r="36" spans="1:6" hidden="1"/>
    <row r="37" spans="1:6" hidden="1"/>
    <row r="38" spans="1:6" hidden="1"/>
    <row r="39" spans="1:6" hidden="1"/>
    <row r="40" spans="1:6" hidden="1"/>
    <row r="41" spans="1:6" hidden="1"/>
    <row r="42" spans="1:6" hidden="1"/>
    <row r="43" spans="1:6" hidden="1"/>
    <row r="44" spans="1:6" hidden="1"/>
    <row r="45" spans="1:6" hidden="1"/>
    <row r="46" spans="1:6" hidden="1"/>
    <row r="47" spans="1:6" ht="90.75" customHeight="1">
      <c r="A47" s="159" t="s">
        <v>637</v>
      </c>
      <c r="B47" s="160"/>
      <c r="C47" s="159"/>
      <c r="D47" s="24"/>
      <c r="E47" s="24"/>
      <c r="F47" s="24"/>
    </row>
    <row r="48" spans="1:6">
      <c r="A48" s="24"/>
      <c r="B48" s="24"/>
      <c r="C48" s="24"/>
      <c r="D48" s="24"/>
      <c r="E48" s="24"/>
      <c r="F48" s="24"/>
    </row>
    <row r="49" spans="1:6">
      <c r="A49" s="24"/>
      <c r="B49" s="24"/>
      <c r="C49" s="24"/>
      <c r="D49" s="24"/>
      <c r="E49" s="24"/>
      <c r="F49" s="24"/>
    </row>
    <row r="50" spans="1:6">
      <c r="A50" s="24"/>
      <c r="B50" s="24"/>
      <c r="C50" s="24"/>
      <c r="D50" s="24"/>
      <c r="E50" s="24"/>
      <c r="F50" s="24"/>
    </row>
    <row r="51" spans="1:6">
      <c r="A51" s="24"/>
      <c r="B51" s="24"/>
      <c r="C51" s="24"/>
      <c r="D51" s="24"/>
      <c r="E51" s="24"/>
      <c r="F51" s="24"/>
    </row>
    <row r="52" spans="1:6">
      <c r="A52" s="24"/>
      <c r="B52" s="24"/>
      <c r="C52" s="24"/>
      <c r="D52" s="24"/>
      <c r="E52" s="24"/>
      <c r="F52" s="24"/>
    </row>
  </sheetData>
  <mergeCells count="5">
    <mergeCell ref="A2:C2"/>
    <mergeCell ref="A4:A5"/>
    <mergeCell ref="C4:C5"/>
    <mergeCell ref="A47:C47"/>
    <mergeCell ref="B4:B5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O7"/>
  <sheetViews>
    <sheetView tabSelected="1" workbookViewId="0">
      <selection activeCell="D6" sqref="D6"/>
    </sheetView>
  </sheetViews>
  <sheetFormatPr defaultColWidth="30.19921875" defaultRowHeight="15.6"/>
  <cols>
    <col min="1" max="1" width="32.19921875" style="30" customWidth="1"/>
    <col min="2" max="2" width="33.5" style="30" customWidth="1"/>
    <col min="3" max="4" width="30.19921875" style="50"/>
    <col min="5" max="244" width="30.19921875" style="30"/>
    <col min="245" max="16384" width="30.19921875" style="31"/>
  </cols>
  <sheetData>
    <row r="1" spans="1:249" ht="49.95" customHeight="1">
      <c r="A1" s="163" t="s">
        <v>638</v>
      </c>
      <c r="B1" s="163"/>
      <c r="C1" s="163"/>
      <c r="D1" s="163"/>
    </row>
    <row r="2" spans="1:249">
      <c r="A2" s="32"/>
      <c r="B2" s="33"/>
      <c r="C2" s="43"/>
      <c r="D2" s="44" t="s">
        <v>16</v>
      </c>
    </row>
    <row r="3" spans="1:249" ht="30.6" customHeight="1">
      <c r="A3" s="161" t="s">
        <v>82</v>
      </c>
      <c r="B3" s="161"/>
      <c r="C3" s="162" t="s">
        <v>83</v>
      </c>
      <c r="D3" s="162"/>
    </row>
    <row r="4" spans="1:249" s="35" customFormat="1" ht="28.2" customHeight="1">
      <c r="A4" s="41" t="s">
        <v>84</v>
      </c>
      <c r="B4" s="41" t="s">
        <v>81</v>
      </c>
      <c r="C4" s="45" t="s">
        <v>85</v>
      </c>
      <c r="D4" s="45" t="s">
        <v>80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</row>
    <row r="5" spans="1:249" s="37" customFormat="1" ht="48.6" customHeight="1">
      <c r="A5" s="51">
        <v>49315</v>
      </c>
      <c r="B5" s="51">
        <v>49304</v>
      </c>
      <c r="C5" s="46">
        <v>24000</v>
      </c>
      <c r="D5" s="46">
        <v>19000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6"/>
      <c r="IK5" s="36"/>
      <c r="IL5" s="36"/>
      <c r="IM5" s="36"/>
      <c r="IN5" s="36"/>
    </row>
    <row r="6" spans="1:249" s="36" customFormat="1" ht="17.399999999999999">
      <c r="A6" s="34"/>
      <c r="B6" s="34"/>
      <c r="C6" s="47"/>
      <c r="D6" s="47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</row>
    <row r="7" spans="1:249" s="40" customFormat="1" ht="17.399999999999999">
      <c r="A7" s="42"/>
      <c r="B7" s="42"/>
      <c r="C7" s="48"/>
      <c r="D7" s="4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6"/>
      <c r="IL7" s="36"/>
      <c r="IM7" s="36"/>
      <c r="IN7" s="36"/>
      <c r="IO7" s="36"/>
    </row>
  </sheetData>
  <mergeCells count="3">
    <mergeCell ref="A3:B3"/>
    <mergeCell ref="C3:D3"/>
    <mergeCell ref="A1:D1"/>
  </mergeCells>
  <phoneticPr fontId="5" type="noConversion"/>
  <pageMargins left="0.70866141732283472" right="0.70866141732283472" top="0.74803149606299213" bottom="0.74803149606299213" header="0.31496062992125984" footer="0.31496062992125984"/>
  <pageSetup paperSize="166" scale="97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5"/>
  <sheetViews>
    <sheetView workbookViewId="0">
      <selection activeCell="C22" sqref="C22"/>
    </sheetView>
  </sheetViews>
  <sheetFormatPr defaultColWidth="8.69921875" defaultRowHeight="15.6"/>
  <cols>
    <col min="1" max="16384" width="8.69921875" style="31"/>
  </cols>
  <sheetData>
    <row r="1" spans="1:17" ht="22.2">
      <c r="A1" s="164" t="s">
        <v>443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7">
      <c r="A2" s="77" t="s">
        <v>444</v>
      </c>
      <c r="O2" s="78" t="s">
        <v>5</v>
      </c>
    </row>
    <row r="3" spans="1:17" s="79" customFormat="1" ht="10.8">
      <c r="A3" s="165" t="s">
        <v>445</v>
      </c>
      <c r="B3" s="165" t="s">
        <v>446</v>
      </c>
      <c r="C3" s="165" t="s">
        <v>447</v>
      </c>
      <c r="D3" s="165" t="s">
        <v>448</v>
      </c>
      <c r="E3" s="165" t="s">
        <v>449</v>
      </c>
      <c r="F3" s="168" t="s">
        <v>450</v>
      </c>
      <c r="G3" s="168"/>
      <c r="H3" s="168"/>
      <c r="I3" s="168"/>
      <c r="J3" s="168"/>
      <c r="K3" s="168"/>
      <c r="L3" s="168"/>
      <c r="M3" s="168"/>
      <c r="N3" s="168"/>
      <c r="O3" s="168"/>
    </row>
    <row r="4" spans="1:17" s="79" customFormat="1" ht="12">
      <c r="A4" s="166"/>
      <c r="B4" s="166"/>
      <c r="C4" s="166"/>
      <c r="D4" s="166"/>
      <c r="E4" s="166"/>
      <c r="F4" s="169" t="s">
        <v>241</v>
      </c>
      <c r="G4" s="171" t="s">
        <v>451</v>
      </c>
      <c r="H4" s="171"/>
      <c r="I4" s="171" t="s">
        <v>452</v>
      </c>
      <c r="J4" s="171" t="s">
        <v>453</v>
      </c>
      <c r="K4" s="171" t="s">
        <v>454</v>
      </c>
      <c r="L4" s="171" t="s">
        <v>455</v>
      </c>
      <c r="M4" s="171" t="s">
        <v>456</v>
      </c>
      <c r="N4" s="171"/>
      <c r="O4" s="171" t="s">
        <v>457</v>
      </c>
    </row>
    <row r="5" spans="1:17" s="79" customFormat="1" ht="36">
      <c r="A5" s="167"/>
      <c r="B5" s="167"/>
      <c r="C5" s="167"/>
      <c r="D5" s="167"/>
      <c r="E5" s="167">
        <f>SUM(E6:E14)</f>
        <v>0</v>
      </c>
      <c r="F5" s="170"/>
      <c r="G5" s="80" t="s">
        <v>458</v>
      </c>
      <c r="H5" s="81" t="s">
        <v>459</v>
      </c>
      <c r="I5" s="171"/>
      <c r="J5" s="171"/>
      <c r="K5" s="171"/>
      <c r="L5" s="171"/>
      <c r="M5" s="80" t="s">
        <v>458</v>
      </c>
      <c r="N5" s="80" t="s">
        <v>460</v>
      </c>
      <c r="O5" s="171"/>
    </row>
    <row r="6" spans="1:17" s="79" customFormat="1" ht="12">
      <c r="A6" s="82" t="s">
        <v>241</v>
      </c>
      <c r="B6" s="83"/>
      <c r="C6" s="84"/>
      <c r="D6" s="84" t="s">
        <v>461</v>
      </c>
      <c r="E6" s="85">
        <f>SUM(E7:E16)</f>
        <v>0</v>
      </c>
      <c r="F6" s="86">
        <v>0</v>
      </c>
      <c r="G6" s="86">
        <v>0</v>
      </c>
      <c r="H6" s="87">
        <v>0</v>
      </c>
      <c r="I6" s="87">
        <v>0</v>
      </c>
      <c r="J6" s="87">
        <v>0</v>
      </c>
      <c r="K6" s="87">
        <v>0</v>
      </c>
      <c r="L6" s="87">
        <v>0</v>
      </c>
      <c r="M6" s="88">
        <v>0</v>
      </c>
      <c r="N6" s="88">
        <v>0</v>
      </c>
      <c r="O6" s="88">
        <v>0</v>
      </c>
    </row>
    <row r="7" spans="1:17" s="79" customFormat="1" ht="12">
      <c r="A7" s="84"/>
      <c r="B7" s="83"/>
      <c r="C7" s="84"/>
      <c r="D7" s="84"/>
      <c r="E7" s="85"/>
      <c r="F7" s="89"/>
      <c r="G7" s="90"/>
      <c r="H7" s="87"/>
      <c r="I7" s="87"/>
      <c r="J7" s="87"/>
      <c r="K7" s="87"/>
      <c r="L7" s="87"/>
      <c r="M7" s="88"/>
      <c r="N7" s="88"/>
      <c r="O7" s="88"/>
    </row>
    <row r="8" spans="1:17" s="79" customFormat="1" ht="12">
      <c r="A8" s="84"/>
      <c r="B8" s="83"/>
      <c r="C8" s="84"/>
      <c r="D8" s="84"/>
      <c r="E8" s="85"/>
      <c r="F8" s="89"/>
      <c r="G8" s="90"/>
      <c r="H8" s="87"/>
      <c r="I8" s="87"/>
      <c r="J8" s="87"/>
      <c r="K8" s="87"/>
      <c r="L8" s="87"/>
      <c r="M8" s="88"/>
      <c r="N8" s="88"/>
      <c r="O8" s="88"/>
    </row>
    <row r="9" spans="1:17" s="79" customFormat="1" ht="12">
      <c r="A9" s="84"/>
      <c r="B9" s="83"/>
      <c r="C9" s="84"/>
      <c r="D9" s="84"/>
      <c r="E9" s="85"/>
      <c r="F9" s="89"/>
      <c r="G9" s="90"/>
      <c r="H9" s="87"/>
      <c r="I9" s="87"/>
      <c r="J9" s="87"/>
      <c r="K9" s="87"/>
      <c r="L9" s="87"/>
      <c r="M9" s="88"/>
      <c r="N9" s="88"/>
      <c r="O9" s="88"/>
    </row>
    <row r="10" spans="1:17" s="79" customFormat="1" ht="12">
      <c r="A10" s="84"/>
      <c r="B10" s="83"/>
      <c r="C10" s="84"/>
      <c r="D10" s="84"/>
      <c r="E10" s="85"/>
      <c r="F10" s="89"/>
      <c r="G10" s="90"/>
      <c r="H10" s="87"/>
      <c r="I10" s="87"/>
      <c r="J10" s="87"/>
      <c r="K10" s="87"/>
      <c r="L10" s="87"/>
      <c r="M10" s="88"/>
      <c r="N10" s="88"/>
      <c r="O10" s="88"/>
    </row>
    <row r="11" spans="1:17" s="79" customFormat="1" ht="12">
      <c r="A11" s="84"/>
      <c r="B11" s="83"/>
      <c r="C11" s="84"/>
      <c r="D11" s="84"/>
      <c r="E11" s="85"/>
      <c r="F11" s="89"/>
      <c r="G11" s="90"/>
      <c r="H11" s="87"/>
      <c r="I11" s="87"/>
      <c r="J11" s="87"/>
      <c r="K11" s="87"/>
      <c r="L11" s="87"/>
      <c r="M11" s="88"/>
      <c r="N11" s="88"/>
      <c r="O11" s="88"/>
    </row>
    <row r="12" spans="1:17" s="79" customFormat="1" ht="12">
      <c r="A12" s="84"/>
      <c r="B12" s="83"/>
      <c r="C12" s="84"/>
      <c r="D12" s="84"/>
      <c r="E12" s="85"/>
      <c r="F12" s="89"/>
      <c r="G12" s="90"/>
      <c r="H12" s="87"/>
      <c r="I12" s="87"/>
      <c r="J12" s="87"/>
      <c r="K12" s="87"/>
      <c r="L12" s="87"/>
      <c r="M12" s="88"/>
      <c r="N12" s="88"/>
      <c r="O12" s="88"/>
    </row>
    <row r="13" spans="1:17" s="79" customFormat="1" ht="12">
      <c r="A13" s="84"/>
      <c r="B13" s="83"/>
      <c r="C13" s="84"/>
      <c r="D13" s="84"/>
      <c r="E13" s="85"/>
      <c r="F13" s="89"/>
      <c r="G13" s="90"/>
      <c r="H13" s="87"/>
      <c r="I13" s="87"/>
      <c r="J13" s="87"/>
      <c r="K13" s="87"/>
      <c r="L13" s="87"/>
      <c r="M13" s="88"/>
      <c r="N13" s="88"/>
      <c r="O13" s="88"/>
    </row>
    <row r="14" spans="1:17">
      <c r="A14" s="91"/>
      <c r="B14" s="92"/>
      <c r="C14" s="91"/>
      <c r="D14" s="91" t="s">
        <v>461</v>
      </c>
      <c r="E14" s="85">
        <f>SUM(E16:E20)</f>
        <v>0</v>
      </c>
      <c r="F14" s="89"/>
      <c r="G14" s="90"/>
      <c r="H14" s="93"/>
      <c r="I14" s="93"/>
      <c r="J14" s="93"/>
      <c r="K14" s="93"/>
      <c r="L14" s="93"/>
      <c r="M14" s="93"/>
      <c r="N14" s="93"/>
      <c r="O14" s="93"/>
    </row>
    <row r="15" spans="1:17" s="96" customFormat="1">
      <c r="A15" s="95" t="s">
        <v>639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</row>
  </sheetData>
  <mergeCells count="15">
    <mergeCell ref="A1:O1"/>
    <mergeCell ref="A3:A5"/>
    <mergeCell ref="B3:B5"/>
    <mergeCell ref="C3:C5"/>
    <mergeCell ref="D3:D5"/>
    <mergeCell ref="E3:E5"/>
    <mergeCell ref="F3:O3"/>
    <mergeCell ref="F4:F5"/>
    <mergeCell ref="G4:H4"/>
    <mergeCell ref="I4:I5"/>
    <mergeCell ref="J4:J5"/>
    <mergeCell ref="K4:K5"/>
    <mergeCell ref="L4:L5"/>
    <mergeCell ref="M4:N4"/>
    <mergeCell ref="O4:O5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2</vt:i4>
      </vt:variant>
    </vt:vector>
  </HeadingPairs>
  <TitlesOfParts>
    <vt:vector size="12" baseType="lpstr">
      <vt:lpstr>封皮</vt:lpstr>
      <vt:lpstr>一般公共预算收支情况表</vt:lpstr>
      <vt:lpstr>财政收支平衡表</vt:lpstr>
      <vt:lpstr>一般公共预算本级支出表</vt:lpstr>
      <vt:lpstr>一般公共预算本级基本支出表</vt:lpstr>
      <vt:lpstr>本级一般公共预算部门经济科目支出明细表</vt:lpstr>
      <vt:lpstr>三公经费</vt:lpstr>
      <vt:lpstr>地方政府债务限额和余额情况表</vt:lpstr>
      <vt:lpstr>政府采购支出预算表</vt:lpstr>
      <vt:lpstr>政府购买服务支出预算表</vt:lpstr>
      <vt:lpstr>一般公共预算收支情况表!Print_Area</vt:lpstr>
      <vt:lpstr>一般公共预算收支情况表!Print_Titles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张田</dc:creator>
  <cp:lastModifiedBy>李大永</cp:lastModifiedBy>
  <cp:revision/>
  <cp:lastPrinted>2018-12-18T02:35:07Z</cp:lastPrinted>
  <dcterms:created xsi:type="dcterms:W3CDTF">2012-06-06T01:30:27Z</dcterms:created>
  <dcterms:modified xsi:type="dcterms:W3CDTF">2018-12-18T07:51:00Z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