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416" windowHeight="9960"/>
  </bookViews>
  <sheets>
    <sheet name="公共财政收支预算表" sheetId="6" r:id="rId1"/>
    <sheet name="政府性基金收支预算表" sheetId="2" r:id="rId2"/>
    <sheet name="社会保险基金预算表" sheetId="8" r:id="rId3"/>
    <sheet name="国有资本经营预算" sheetId="7" r:id="rId4"/>
    <sheet name="三公经费" sheetId="3" r:id="rId5"/>
  </sheets>
  <definedNames>
    <definedName name="_xlnm.Print_Area" localSheetId="0">公共财政收支预算表!$A$1:$D$328</definedName>
    <definedName name="_xlnm.Print_Titles" localSheetId="0">公共财政收支预算表!$1:$4</definedName>
    <definedName name="_xlnm.Print_Titles" localSheetId="1">政府性基金收支预算表!$1:$4</definedName>
  </definedNames>
  <calcPr calcId="124519"/>
</workbook>
</file>

<file path=xl/calcChain.xml><?xml version="1.0" encoding="utf-8"?>
<calcChain xmlns="http://schemas.openxmlformats.org/spreadsheetml/2006/main">
  <c r="B8" i="3"/>
  <c r="F6" i="8" l="1"/>
  <c r="F12" s="1"/>
  <c r="F15" s="1"/>
  <c r="C6"/>
  <c r="C12" s="1"/>
  <c r="C15" s="1"/>
  <c r="D39" i="2"/>
  <c r="D37"/>
  <c r="D33"/>
  <c r="D26"/>
  <c r="D21"/>
  <c r="D15"/>
  <c r="D14" s="1"/>
  <c r="D11"/>
  <c r="D8"/>
  <c r="D6"/>
  <c r="B31" i="6"/>
  <c r="B30" s="1"/>
  <c r="B15"/>
  <c r="B12"/>
  <c r="B6" s="1"/>
  <c r="B5" s="1"/>
  <c r="B8"/>
  <c r="F16" i="8" l="1"/>
  <c r="F17" s="1"/>
  <c r="C18"/>
  <c r="F18"/>
  <c r="B11" i="3"/>
  <c r="B6" s="1"/>
  <c r="D47" i="2"/>
  <c r="D55" s="1"/>
  <c r="D320" i="6"/>
  <c r="D328" s="1"/>
  <c r="B320"/>
  <c r="B328" s="1"/>
  <c r="B5" i="2"/>
  <c r="B55" s="1"/>
</calcChain>
</file>

<file path=xl/sharedStrings.xml><?xml version="1.0" encoding="utf-8"?>
<sst xmlns="http://schemas.openxmlformats.org/spreadsheetml/2006/main" count="560" uniqueCount="483">
  <si>
    <t xml:space="preserve">  上年结余收入</t>
  </si>
  <si>
    <t xml:space="preserve">  调入资金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</si>
  <si>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</si>
  <si>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</si>
  <si>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</si>
  <si>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</si>
  <si>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</si>
  <si>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</si>
  <si>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</si>
  <si>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</si>
  <si>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</si>
  <si>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>地方政府专项债务还本支出</t>
  </si>
  <si>
    <t xml:space="preserve">  地方政府专项债务收入</t>
  </si>
  <si>
    <t>一般公共预算支出合计</t>
    <phoneticPr fontId="6" type="noConversion"/>
  </si>
  <si>
    <t>收入总计</t>
    <phoneticPr fontId="6" type="noConversion"/>
  </si>
  <si>
    <t>支出总计</t>
    <phoneticPr fontId="6" type="noConversion"/>
  </si>
  <si>
    <t xml:space="preserve">  补助下级支出</t>
  </si>
  <si>
    <t xml:space="preserve">  调出资金</t>
  </si>
  <si>
    <t xml:space="preserve">  转贷地方政府债券支出</t>
  </si>
  <si>
    <t xml:space="preserve">  援助其他地区支出</t>
  </si>
  <si>
    <t>单位：万元</t>
  </si>
  <si>
    <t>收    入</t>
  </si>
  <si>
    <t>支    出</t>
  </si>
  <si>
    <t>项    目</t>
  </si>
  <si>
    <t>预算数</t>
  </si>
  <si>
    <t>一、公共财政预算收入合计</t>
  </si>
  <si>
    <t xml:space="preserve">    其他一般公共服务支出</t>
  </si>
  <si>
    <t>上级补助收入</t>
  </si>
  <si>
    <t>下级上解收入</t>
  </si>
  <si>
    <t>上年结余收入</t>
  </si>
  <si>
    <t>调入资金</t>
  </si>
  <si>
    <t>转贷地方政府债券收入</t>
  </si>
  <si>
    <t>接受其他地区援助收入</t>
  </si>
  <si>
    <t>预 算 科 目</t>
  </si>
  <si>
    <t>政府性基金收入合计</t>
  </si>
  <si>
    <t>政府性基金支出合计</t>
  </si>
  <si>
    <t>一、农网还贷资金收入</t>
  </si>
  <si>
    <t>二、山西省煤炭可持续发展基金收入</t>
  </si>
  <si>
    <t>三、海南省高等级公路车辆通行附加费收入</t>
  </si>
  <si>
    <t>四、转让政府还贷道路收费权收入</t>
  </si>
  <si>
    <t>五、港口建设费收入</t>
  </si>
  <si>
    <t>六、散装水泥专项资金收入</t>
  </si>
  <si>
    <t>七、新型墙体材料专项基金收入</t>
  </si>
  <si>
    <t>八、旅游发展基金收入</t>
  </si>
  <si>
    <t>九、文化事业建设费收入</t>
  </si>
  <si>
    <t>十、地方教育附加收入</t>
  </si>
  <si>
    <t>十一、新菜地开发建设基金收入</t>
  </si>
  <si>
    <t>十二、新增建设用地土地有偿使用费收入</t>
  </si>
  <si>
    <t>十三、育林基金收入</t>
  </si>
  <si>
    <t>十四、森林植被恢复费</t>
  </si>
  <si>
    <t>十五、地方水利建设基金收入</t>
  </si>
  <si>
    <t>十七、残疾人就业保障金收入</t>
  </si>
  <si>
    <t>十八、政府住房基金收入</t>
  </si>
  <si>
    <t>十九、城市公用事业附加收入</t>
  </si>
  <si>
    <t>二十、国有土地收益基金收入</t>
  </si>
  <si>
    <t>二十一、农业土地开发资金收入</t>
  </si>
  <si>
    <t>二十二、国有土地使用权出让收入</t>
  </si>
  <si>
    <t>二十三、大中型水库移民后期扶持基金收入</t>
  </si>
  <si>
    <t>二十四、大中型水库库区基金收入</t>
  </si>
  <si>
    <t>二十五、彩票公益金收入</t>
  </si>
  <si>
    <t>二十六、城市基础设施配套费收入</t>
  </si>
  <si>
    <t>二十七、小型水库移民扶助基金收入</t>
  </si>
  <si>
    <t>二十九、车辆通行费</t>
  </si>
  <si>
    <t>三十、船舶港务费</t>
  </si>
  <si>
    <t>三十一、无线电频率占用费</t>
  </si>
  <si>
    <t>三十二、其他政府性基金收入</t>
  </si>
  <si>
    <t>十六、南水北调工程建设基金收入</t>
  </si>
  <si>
    <t>二十八、国家重大水利工程建设基金收入</t>
    <phoneticPr fontId="6" type="noConversion"/>
  </si>
  <si>
    <t xml:space="preserve">      农村中小学校舍建设</t>
  </si>
  <si>
    <t xml:space="preserve">    大中型水库移民后期扶持基金支出</t>
  </si>
  <si>
    <t xml:space="preserve">    三峡水库库区基金支出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</si>
  <si>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</si>
  <si>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</si>
  <si>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</si>
  <si>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农网还贷资金支出</t>
  </si>
  <si>
    <t xml:space="preserve">    旅游发展基金支出</t>
  </si>
  <si>
    <t>单位：万元</t>
    <phoneticPr fontId="6" type="noConversion"/>
  </si>
  <si>
    <t>项目</t>
    <phoneticPr fontId="6" type="noConversion"/>
  </si>
  <si>
    <t>“三公”经费合计</t>
    <phoneticPr fontId="6" type="noConversion"/>
  </si>
  <si>
    <t xml:space="preserve">        1.因公出国（境）费</t>
    <phoneticPr fontId="6" type="noConversion"/>
  </si>
  <si>
    <t xml:space="preserve">        2.公务接待费</t>
    <phoneticPr fontId="6" type="noConversion"/>
  </si>
  <si>
    <t xml:space="preserve">        3.公务用车购置及运行费</t>
    <phoneticPr fontId="6" type="noConversion"/>
  </si>
  <si>
    <t xml:space="preserve">        其中： 公务用车购置费</t>
    <phoneticPr fontId="6" type="noConversion"/>
  </si>
  <si>
    <t xml:space="preserve">               公务用车运行费</t>
    <phoneticPr fontId="6" type="noConversion"/>
  </si>
  <si>
    <t>二、转移性收入合计</t>
    <phoneticPr fontId="6" type="noConversion"/>
  </si>
  <si>
    <t xml:space="preserve"> 上解支出</t>
    <phoneticPr fontId="6" type="noConversion"/>
  </si>
  <si>
    <t xml:space="preserve">  年终结余</t>
    <phoneticPr fontId="6" type="noConversion"/>
  </si>
  <si>
    <t>收入总计</t>
    <phoneticPr fontId="6" type="noConversion"/>
  </si>
  <si>
    <t>支出总计</t>
    <phoneticPr fontId="6" type="noConversion"/>
  </si>
  <si>
    <t>二、转移性支出</t>
    <phoneticPr fontId="6" type="noConversion"/>
  </si>
  <si>
    <t>转移性收入</t>
  </si>
  <si>
    <t>转移性支出</t>
  </si>
  <si>
    <t>一、一般公共服务</t>
  </si>
  <si>
    <t xml:space="preserve">    政协事务</t>
  </si>
  <si>
    <t xml:space="preserve">    政府办公厅(室)及相关机构事务</t>
  </si>
  <si>
    <t xml:space="preserve">    发展与改革事务</t>
  </si>
  <si>
    <t xml:space="preserve">    统计信息事务</t>
  </si>
  <si>
    <t xml:space="preserve">    财政事务</t>
  </si>
  <si>
    <t xml:space="preserve">    税收事务</t>
  </si>
  <si>
    <t xml:space="preserve">    审计事务</t>
  </si>
  <si>
    <t xml:space="preserve">    纪检监察事务</t>
  </si>
  <si>
    <t xml:space="preserve">    商贸事务</t>
  </si>
  <si>
    <t xml:space="preserve">    工商行政管理事务</t>
  </si>
  <si>
    <t xml:space="preserve">    民族事务</t>
  </si>
  <si>
    <t xml:space="preserve">    档案事务</t>
  </si>
  <si>
    <t xml:space="preserve">    民主党派及工商联事务</t>
  </si>
  <si>
    <t xml:space="preserve">    群众团体事务</t>
  </si>
  <si>
    <t xml:space="preserve">    党委办公厅（室）及相关机构事务</t>
  </si>
  <si>
    <t xml:space="preserve">    组织事务</t>
  </si>
  <si>
    <t xml:space="preserve">    宣传事务</t>
  </si>
  <si>
    <t xml:space="preserve">    统战事务</t>
  </si>
  <si>
    <t xml:space="preserve">    其他共产党事务支出</t>
  </si>
  <si>
    <t>三、国防支出</t>
  </si>
  <si>
    <t xml:space="preserve">    国防动员</t>
  </si>
  <si>
    <t>四、公共安全支出</t>
  </si>
  <si>
    <t xml:space="preserve">    武装警察</t>
  </si>
  <si>
    <t xml:space="preserve">    公安</t>
  </si>
  <si>
    <t xml:space="preserve">    检察</t>
  </si>
  <si>
    <t xml:space="preserve">    法院</t>
  </si>
  <si>
    <t xml:space="preserve">    司法</t>
  </si>
  <si>
    <t xml:space="preserve">    其他公共安全支出</t>
  </si>
  <si>
    <t>五、教育支出</t>
  </si>
  <si>
    <t xml:space="preserve">    教育管理事务</t>
  </si>
  <si>
    <t xml:space="preserve">    普通教育</t>
  </si>
  <si>
    <t xml:space="preserve">    职业教育</t>
  </si>
  <si>
    <t xml:space="preserve">    特殊教育</t>
  </si>
  <si>
    <t xml:space="preserve">    进修及培训</t>
  </si>
  <si>
    <t xml:space="preserve">    教育费附加安排的支出</t>
  </si>
  <si>
    <t xml:space="preserve">    其他教育支出</t>
  </si>
  <si>
    <t>六、科学技术支出</t>
  </si>
  <si>
    <t xml:space="preserve">    科学技术管理事务</t>
  </si>
  <si>
    <t>七、文化体育与传媒支出</t>
  </si>
  <si>
    <t xml:space="preserve">    文化</t>
  </si>
  <si>
    <t xml:space="preserve">    文物</t>
  </si>
  <si>
    <t xml:space="preserve">    体育</t>
  </si>
  <si>
    <t xml:space="preserve">    新闻出版广播影视</t>
  </si>
  <si>
    <t xml:space="preserve">    其他文化体育与传媒支出</t>
  </si>
  <si>
    <t>八、社会保障和就业支出</t>
  </si>
  <si>
    <t xml:space="preserve">    人力资源和社会保障管理事务</t>
  </si>
  <si>
    <t xml:space="preserve">    民政管理事务</t>
  </si>
  <si>
    <t xml:space="preserve">    行政事业单位离退休</t>
  </si>
  <si>
    <t xml:space="preserve">    抚恤</t>
  </si>
  <si>
    <t xml:space="preserve">    社会福利</t>
  </si>
  <si>
    <t xml:space="preserve">    残疾人事业</t>
  </si>
  <si>
    <t xml:space="preserve">    自然灾害生活救助</t>
  </si>
  <si>
    <t xml:space="preserve">    最低生活保障</t>
  </si>
  <si>
    <t xml:space="preserve">    临时救助</t>
  </si>
  <si>
    <t xml:space="preserve">    其他生活救助</t>
  </si>
  <si>
    <t>九、医疗卫生与计划生育支出</t>
  </si>
  <si>
    <t xml:space="preserve">    医疗卫生与计划生育管理事务</t>
  </si>
  <si>
    <t xml:space="preserve">    公立医院</t>
  </si>
  <si>
    <t xml:space="preserve">    基层医疗卫生机构</t>
  </si>
  <si>
    <t xml:space="preserve">    公共卫生</t>
  </si>
  <si>
    <t xml:space="preserve">    计划生育事务</t>
  </si>
  <si>
    <t xml:space="preserve">    行政事业单位医疗</t>
  </si>
  <si>
    <t xml:space="preserve">    财政对基本医疗保险基金的补助</t>
  </si>
  <si>
    <t xml:space="preserve">    医疗救助</t>
  </si>
  <si>
    <t xml:space="preserve">    优抚对象医疗</t>
  </si>
  <si>
    <t>十、节能环保支出</t>
  </si>
  <si>
    <t xml:space="preserve">    环境保护管理事务</t>
  </si>
  <si>
    <t xml:space="preserve">    环境监测与监察</t>
  </si>
  <si>
    <t xml:space="preserve">    自然生态保护</t>
  </si>
  <si>
    <t xml:space="preserve">    退耕还林</t>
  </si>
  <si>
    <t>十一、城乡社区支出</t>
  </si>
  <si>
    <t xml:space="preserve">      城乡社区管理事务</t>
  </si>
  <si>
    <t xml:space="preserve">      城乡社区公共设施</t>
  </si>
  <si>
    <t xml:space="preserve">      城乡社区环境卫生</t>
  </si>
  <si>
    <t>十二、农林水支出</t>
  </si>
  <si>
    <t xml:space="preserve">      农业</t>
  </si>
  <si>
    <t xml:space="preserve">      林业</t>
  </si>
  <si>
    <t xml:space="preserve">      水利</t>
  </si>
  <si>
    <t xml:space="preserve">      扶贫</t>
  </si>
  <si>
    <t xml:space="preserve">      农业综合开发</t>
  </si>
  <si>
    <t xml:space="preserve">      农村综合改革</t>
  </si>
  <si>
    <t xml:space="preserve">      普惠金融发展支出</t>
  </si>
  <si>
    <t>十三、交通运输支出</t>
  </si>
  <si>
    <t xml:space="preserve">      公路水路运输</t>
  </si>
  <si>
    <t>十四、资源勘探信息等支出</t>
  </si>
  <si>
    <t xml:space="preserve">      安全生产监管</t>
  </si>
  <si>
    <t>十五、商业服务业等支出</t>
  </si>
  <si>
    <t xml:space="preserve">      商业流通事务</t>
  </si>
  <si>
    <t xml:space="preserve">      旅游业管理与服务支出</t>
  </si>
  <si>
    <t>十八、国土海洋气象等支出</t>
  </si>
  <si>
    <t xml:space="preserve">      国土资源事务</t>
  </si>
  <si>
    <t>十九、住房保障支出</t>
  </si>
  <si>
    <t xml:space="preserve">      住房改革支出</t>
  </si>
  <si>
    <t xml:space="preserve">      城乡社区住宅</t>
  </si>
  <si>
    <t>二十、粮油物资储备支出</t>
  </si>
  <si>
    <t xml:space="preserve">      粮油事务</t>
  </si>
  <si>
    <t>二十一、预备费</t>
  </si>
  <si>
    <t>二十四、其他支出</t>
  </si>
  <si>
    <r>
      <t>201</t>
    </r>
    <r>
      <rPr>
        <b/>
        <sz val="10"/>
        <rFont val="宋体"/>
        <charset val="134"/>
      </rPr>
      <t>7</t>
    </r>
    <r>
      <rPr>
        <b/>
        <sz val="10"/>
        <rFont val="宋体"/>
        <charset val="134"/>
      </rPr>
      <t>年</t>
    </r>
    <phoneticPr fontId="6" type="noConversion"/>
  </si>
  <si>
    <t xml:space="preserve">        其中：国内公务接待费</t>
    <phoneticPr fontId="6" type="noConversion"/>
  </si>
  <si>
    <t xml:space="preserve">              国（境）外公务接待费</t>
    <phoneticPr fontId="6" type="noConversion"/>
  </si>
  <si>
    <t>预算科目</t>
  </si>
  <si>
    <t>调整预算数</t>
  </si>
  <si>
    <t>决算数</t>
  </si>
  <si>
    <t>其中:
地级直属乡镇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</si>
  <si>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</si>
  <si>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</si>
  <si>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</si>
  <si>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</si>
  <si>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</si>
  <si>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</si>
  <si>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</si>
  <si>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</si>
  <si>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</si>
  <si>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</si>
  <si>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</si>
  <si>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</si>
  <si>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</si>
  <si>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</si>
  <si>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</si>
  <si>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其他支出</t>
  </si>
  <si>
    <t>国有资本经营收入</t>
  </si>
  <si>
    <t>国有资本经营支出</t>
  </si>
  <si>
    <t>调出资金</t>
  </si>
  <si>
    <t>上年结余</t>
  </si>
  <si>
    <t>年终结余</t>
  </si>
  <si>
    <t>收  入  总  计</t>
  </si>
  <si>
    <t>支  出  总  计</t>
  </si>
  <si>
    <t>调入预算稳定调节基金</t>
    <phoneticPr fontId="6" type="noConversion"/>
  </si>
  <si>
    <t xml:space="preserve">      行政运行</t>
  </si>
  <si>
    <t xml:space="preserve">      人大会议</t>
  </si>
  <si>
    <t xml:space="preserve">      代表工作</t>
  </si>
  <si>
    <t xml:space="preserve">      政务公开审批</t>
  </si>
  <si>
    <t xml:space="preserve">      法制建设</t>
  </si>
  <si>
    <t xml:space="preserve">      信访事务</t>
  </si>
  <si>
    <t xml:space="preserve">      物价管理</t>
  </si>
  <si>
    <t xml:space="preserve">      事业运行</t>
  </si>
  <si>
    <t xml:space="preserve">      其他财政事务支出</t>
  </si>
  <si>
    <t xml:space="preserve">      代扣代收代征税款手续费</t>
  </si>
  <si>
    <t xml:space="preserve">      其他税收事务支出</t>
  </si>
  <si>
    <t xml:space="preserve">      其他群众团体事务支出</t>
  </si>
  <si>
    <t xml:space="preserve">      其他一般公共服务支出</t>
  </si>
  <si>
    <t xml:space="preserve">      其他国防动员支出</t>
  </si>
  <si>
    <t xml:space="preserve">      消防</t>
  </si>
  <si>
    <t xml:space="preserve">      一般行政管理事务</t>
  </si>
  <si>
    <t xml:space="preserve">      其他公安支出</t>
  </si>
  <si>
    <t xml:space="preserve">      其他教育管理事务支出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</si>
  <si>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</si>
  <si>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</si>
  <si>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</si>
  <si>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</si>
  <si>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其他普通教育支出</t>
  </si>
  <si>
    <t xml:space="preserve">      中专教育</t>
  </si>
  <si>
    <t xml:space="preserve">      特殊学校教育</t>
  </si>
  <si>
    <t xml:space="preserve">      教师进修</t>
  </si>
  <si>
    <t xml:space="preserve">      干部教育</t>
  </si>
  <si>
    <t xml:space="preserve">      图书馆</t>
  </si>
  <si>
    <t xml:space="preserve">      群众文化</t>
  </si>
  <si>
    <t xml:space="preserve">      文化市场管理</t>
  </si>
  <si>
    <t xml:space="preserve">      出版发行</t>
  </si>
  <si>
    <t xml:space="preserve">      其他文化体育与传媒支出</t>
  </si>
  <si>
    <t xml:space="preserve">      劳动保障监察</t>
  </si>
  <si>
    <t xml:space="preserve">      就业管理事务</t>
  </si>
  <si>
    <t xml:space="preserve">      社会保险经办机构</t>
  </si>
  <si>
    <t xml:space="preserve">      其他人力资源和社会保障管理事务支出</t>
  </si>
  <si>
    <t xml:space="preserve">      基层政权和社区建设</t>
  </si>
  <si>
    <t xml:space="preserve">      归口管理的行政单位离退休</t>
  </si>
  <si>
    <t xml:space="preserve">      事业单位离退休</t>
  </si>
  <si>
    <t xml:space="preserve">      其他行政事业单位离退休支出</t>
  </si>
  <si>
    <t xml:space="preserve">      在乡复员、退伍军人生活补助</t>
  </si>
  <si>
    <t xml:space="preserve">      义务兵优待</t>
  </si>
  <si>
    <t xml:space="preserve">      其他优抚支出</t>
  </si>
  <si>
    <t xml:space="preserve">      儿童福利</t>
  </si>
  <si>
    <t xml:space="preserve">      老年福利</t>
  </si>
  <si>
    <t xml:space="preserve">      社会福利事业单位</t>
  </si>
  <si>
    <t xml:space="preserve">      其他社会福利支出</t>
  </si>
  <si>
    <t xml:space="preserve">      其他残疾人事业支出</t>
  </si>
  <si>
    <t xml:space="preserve">      城市最低生活保障金支出</t>
  </si>
  <si>
    <t xml:space="preserve">      农村最低生活保障金支出</t>
  </si>
  <si>
    <t xml:space="preserve">      临时救助支出</t>
  </si>
  <si>
    <t xml:space="preserve">      其他农村生活救助</t>
  </si>
  <si>
    <t xml:space="preserve">    财政对基本养老保险基金的补助</t>
  </si>
  <si>
    <t xml:space="preserve">      财政对城乡居民基本养老保险基金的补助</t>
  </si>
  <si>
    <t xml:space="preserve">      其他医疗卫生与计划生育管理事务支出</t>
  </si>
  <si>
    <t xml:space="preserve">      其他公立医院支出</t>
  </si>
  <si>
    <t xml:space="preserve">      其他基层医疗卫生机构支出</t>
  </si>
  <si>
    <t xml:space="preserve">      疾病预防控制机构</t>
  </si>
  <si>
    <t xml:space="preserve">      妇幼保健机构</t>
  </si>
  <si>
    <t xml:space="preserve">      基本公共卫生服务</t>
  </si>
  <si>
    <t xml:space="preserve">      其他计划生育事务支出</t>
  </si>
  <si>
    <t xml:space="preserve">      行政单位医疗</t>
  </si>
  <si>
    <t xml:space="preserve">      事业单位医疗</t>
  </si>
  <si>
    <t xml:space="preserve">      财政对新型农村合作医疗基金的补助</t>
  </si>
  <si>
    <t xml:space="preserve">      其他环境监测与监察支出</t>
  </si>
  <si>
    <t xml:space="preserve">      生态保护</t>
  </si>
  <si>
    <t xml:space="preserve">        行政运行</t>
  </si>
  <si>
    <t xml:space="preserve">        城管执法</t>
  </si>
  <si>
    <t xml:space="preserve">        其他城乡社区管理事务支出</t>
  </si>
  <si>
    <t xml:space="preserve">        小城镇基础设施建设</t>
  </si>
  <si>
    <t xml:space="preserve">        其他城乡社区公共设施支出</t>
  </si>
  <si>
    <t xml:space="preserve">        事业运行</t>
  </si>
  <si>
    <t xml:space="preserve">        执法监管</t>
  </si>
  <si>
    <t xml:space="preserve">        防灾救灾</t>
  </si>
  <si>
    <t xml:space="preserve">        农业结构调整补贴</t>
  </si>
  <si>
    <t xml:space="preserve">        农村公益事业</t>
  </si>
  <si>
    <t xml:space="preserve">        农村道路建设</t>
  </si>
  <si>
    <t xml:space="preserve">        其他农业支出</t>
  </si>
  <si>
    <t xml:space="preserve">        林业事业机构</t>
  </si>
  <si>
    <t xml:space="preserve">        其他林业支出</t>
  </si>
  <si>
    <t xml:space="preserve">        水利工程建设</t>
  </si>
  <si>
    <t xml:space="preserve">        水利工程运行与维护</t>
  </si>
  <si>
    <t xml:space="preserve">        水土保持</t>
  </si>
  <si>
    <t xml:space="preserve">        水资源节约管理与保护</t>
  </si>
  <si>
    <t xml:space="preserve">        防汛</t>
  </si>
  <si>
    <t xml:space="preserve">        抗旱</t>
  </si>
  <si>
    <t xml:space="preserve">        水利技术推广</t>
  </si>
  <si>
    <t xml:space="preserve">        其他水利支出</t>
  </si>
  <si>
    <t xml:space="preserve">        其他扶贫支出</t>
  </si>
  <si>
    <t xml:space="preserve">        机构运行</t>
  </si>
  <si>
    <t xml:space="preserve">        对村民委员会和村党支部的补助</t>
  </si>
  <si>
    <t xml:space="preserve">        对村集体经济组织的补助</t>
  </si>
  <si>
    <t xml:space="preserve">        农业保险保费补贴</t>
  </si>
  <si>
    <t xml:space="preserve">        食品流通安全补贴</t>
  </si>
  <si>
    <t xml:space="preserve">        国土资源规划及管理</t>
  </si>
  <si>
    <t xml:space="preserve">        住房公积金</t>
  </si>
  <si>
    <t xml:space="preserve">        年初预留</t>
  </si>
  <si>
    <t xml:space="preserve">        其他支出</t>
  </si>
  <si>
    <t>×</t>
  </si>
  <si>
    <t>一、税收收入</t>
    <phoneticPr fontId="35" type="noConversion"/>
  </si>
  <si>
    <t>增值税</t>
    <phoneticPr fontId="35" type="noConversion"/>
  </si>
  <si>
    <t>其中：改征增值税</t>
    <phoneticPr fontId="35" type="noConversion"/>
  </si>
  <si>
    <t xml:space="preserve">  国税部门</t>
    <phoneticPr fontId="35" type="noConversion"/>
  </si>
  <si>
    <t xml:space="preserve">  地税部门</t>
    <phoneticPr fontId="35" type="noConversion"/>
  </si>
  <si>
    <t>营业税</t>
    <phoneticPr fontId="35" type="noConversion"/>
  </si>
  <si>
    <t>企业所得税</t>
    <phoneticPr fontId="35" type="noConversion"/>
  </si>
  <si>
    <t>个人所得税</t>
    <phoneticPr fontId="35" type="noConversion"/>
  </si>
  <si>
    <t>资源税</t>
    <phoneticPr fontId="35" type="noConversion"/>
  </si>
  <si>
    <t>城市维护建设税</t>
    <phoneticPr fontId="35" type="noConversion"/>
  </si>
  <si>
    <t>房产税</t>
    <phoneticPr fontId="35" type="noConversion"/>
  </si>
  <si>
    <t>印花税</t>
    <phoneticPr fontId="35" type="noConversion"/>
  </si>
  <si>
    <t>城镇土地使用税</t>
    <phoneticPr fontId="35" type="noConversion"/>
  </si>
  <si>
    <t>土地增值税</t>
    <phoneticPr fontId="35" type="noConversion"/>
  </si>
  <si>
    <t>车船税</t>
    <phoneticPr fontId="35" type="noConversion"/>
  </si>
  <si>
    <t>耕地占用税</t>
    <phoneticPr fontId="35" type="noConversion"/>
  </si>
  <si>
    <t>契税</t>
    <phoneticPr fontId="35" type="noConversion"/>
  </si>
  <si>
    <t>烟叶税</t>
    <phoneticPr fontId="35" type="noConversion"/>
  </si>
  <si>
    <t>环境保护税</t>
    <phoneticPr fontId="35" type="noConversion"/>
  </si>
  <si>
    <t>其他税收收入</t>
    <phoneticPr fontId="35" type="noConversion"/>
  </si>
  <si>
    <t>二、非税收入</t>
    <phoneticPr fontId="35" type="noConversion"/>
  </si>
  <si>
    <t>专项收入</t>
    <phoneticPr fontId="35" type="noConversion"/>
  </si>
  <si>
    <t>排污费</t>
    <phoneticPr fontId="35" type="noConversion"/>
  </si>
  <si>
    <t>教育费附加</t>
    <phoneticPr fontId="35" type="noConversion"/>
  </si>
  <si>
    <t>地方教育附加</t>
    <phoneticPr fontId="35" type="noConversion"/>
  </si>
  <si>
    <t>文化事业建设费</t>
    <phoneticPr fontId="35" type="noConversion"/>
  </si>
  <si>
    <t>残疾人就业保障金</t>
    <phoneticPr fontId="35" type="noConversion"/>
  </si>
  <si>
    <t>农田水利建设基金</t>
    <phoneticPr fontId="35" type="noConversion"/>
  </si>
  <si>
    <t>教育资金</t>
    <phoneticPr fontId="35" type="noConversion"/>
  </si>
  <si>
    <t>育林基金收入</t>
    <phoneticPr fontId="35" type="noConversion"/>
  </si>
  <si>
    <t>森林植被恢复费</t>
    <phoneticPr fontId="35" type="noConversion"/>
  </si>
  <si>
    <t>地方水利建设基金</t>
    <phoneticPr fontId="35" type="noConversion"/>
  </si>
  <si>
    <t>其他专项收入</t>
    <phoneticPr fontId="35" type="noConversion"/>
  </si>
  <si>
    <t>行政事业性收费收入</t>
    <phoneticPr fontId="35" type="noConversion"/>
  </si>
  <si>
    <t>罚没收入</t>
    <phoneticPr fontId="35" type="noConversion"/>
  </si>
  <si>
    <t>国有资本经营收入</t>
    <phoneticPr fontId="35" type="noConversion"/>
  </si>
  <si>
    <t>国有资源(资产)有偿使用收入</t>
    <phoneticPr fontId="35" type="noConversion"/>
  </si>
  <si>
    <t>捐赠收入</t>
    <phoneticPr fontId="35" type="noConversion"/>
  </si>
  <si>
    <t>政府住房基金</t>
    <phoneticPr fontId="35" type="noConversion"/>
  </si>
  <si>
    <t>其他收入</t>
    <phoneticPr fontId="35" type="noConversion"/>
  </si>
  <si>
    <t>——</t>
    <phoneticPr fontId="35" type="noConversion"/>
  </si>
  <si>
    <t xml:space="preserve">    海关事务</t>
  </si>
  <si>
    <t xml:space="preserve">    人力资源事务</t>
  </si>
  <si>
    <t xml:space="preserve">    知识产权事务</t>
  </si>
  <si>
    <t xml:space="preserve">    质量技术监督与检验检疫事务</t>
  </si>
  <si>
    <t xml:space="preserve">    宗教事务</t>
  </si>
  <si>
    <t xml:space="preserve">    港澳台侨事务</t>
  </si>
  <si>
    <t xml:space="preserve">    对外联络事务</t>
  </si>
  <si>
    <t>二、外交支出</t>
  </si>
  <si>
    <t xml:space="preserve">      禁毒管理</t>
  </si>
  <si>
    <t xml:space="preserve">      反恐怖</t>
  </si>
  <si>
    <t xml:space="preserve">    国家安全</t>
  </si>
  <si>
    <t xml:space="preserve">    监狱</t>
  </si>
  <si>
    <t xml:space="preserve">    强制隔离戒毒</t>
  </si>
  <si>
    <t xml:space="preserve">    国家保密</t>
  </si>
  <si>
    <t xml:space="preserve">    缉私警察</t>
  </si>
  <si>
    <t xml:space="preserve">    海警</t>
  </si>
  <si>
    <t xml:space="preserve">    成人教育</t>
  </si>
  <si>
    <t xml:space="preserve">    广播电视教育</t>
  </si>
  <si>
    <t xml:space="preserve">    留学教育</t>
  </si>
  <si>
    <t xml:space="preserve">    基础研究</t>
  </si>
  <si>
    <t xml:space="preserve">    应用研究</t>
  </si>
  <si>
    <t xml:space="preserve">    技术研究与开发</t>
  </si>
  <si>
    <t xml:space="preserve">    科技条件与服务</t>
  </si>
  <si>
    <t xml:space="preserve">    社会科学</t>
  </si>
  <si>
    <t xml:space="preserve">    其他科学技术支出</t>
  </si>
  <si>
    <t xml:space="preserve">      群众体育</t>
  </si>
  <si>
    <t xml:space="preserve">      其他民政管理事务支出</t>
  </si>
  <si>
    <t xml:space="preserve">    补充全国社会保障基金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</si>
  <si>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</si>
  <si>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</si>
  <si>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</si>
  <si>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企业改革补助</t>
  </si>
  <si>
    <t xml:space="preserve">    就业补助</t>
  </si>
  <si>
    <t xml:space="preserve">      其他就业补助支出</t>
  </si>
  <si>
    <t xml:space="preserve">      死亡抚恤</t>
  </si>
  <si>
    <t xml:space="preserve">    退役安置</t>
  </si>
  <si>
    <t xml:space="preserve">    红十字事业</t>
  </si>
  <si>
    <t xml:space="preserve">    特困人员救助供养</t>
  </si>
  <si>
    <t xml:space="preserve">    补充道路交通事故社会救助基金</t>
  </si>
  <si>
    <t xml:space="preserve">    财政对其他社会保险基金的补助</t>
  </si>
  <si>
    <t xml:space="preserve">    中医药</t>
  </si>
  <si>
    <t xml:space="preserve">      其他中医药支出</t>
  </si>
  <si>
    <t xml:space="preserve">    食品和药品监督管理事务</t>
  </si>
  <si>
    <t xml:space="preserve">      财政对其他基本医疗保险基金的补助</t>
  </si>
  <si>
    <t xml:space="preserve">    污染防治</t>
  </si>
  <si>
    <t xml:space="preserve">      农村环境保护</t>
  </si>
  <si>
    <t xml:space="preserve">        农业组织化与产业化经营</t>
  </si>
  <si>
    <t xml:space="preserve">        水利安全监督</t>
  </si>
  <si>
    <t xml:space="preserve">        农村基础设施建设</t>
  </si>
  <si>
    <t xml:space="preserve">        其他农业综合开发支出</t>
  </si>
  <si>
    <t xml:space="preserve">      目标价格补贴</t>
  </si>
  <si>
    <t xml:space="preserve">      其他农林水支出</t>
  </si>
  <si>
    <t xml:space="preserve">      车辆购置税支出</t>
  </si>
  <si>
    <t>十六、金融支出</t>
  </si>
  <si>
    <t xml:space="preserve">      保障性安居工程支出</t>
  </si>
  <si>
    <t xml:space="preserve">    人大事务</t>
    <phoneticPr fontId="35" type="noConversion"/>
  </si>
  <si>
    <t xml:space="preserve">      行政运行</t>
    <phoneticPr fontId="35" type="noConversion"/>
  </si>
  <si>
    <t xml:space="preserve">      其他政府办公厅（室）及相关机构事务支出</t>
    <phoneticPr fontId="35" type="noConversion"/>
  </si>
  <si>
    <r>
      <t>清原县201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charset val="134"/>
      </rPr>
      <t>年一般公共预算收支情况表</t>
    </r>
    <phoneticPr fontId="6" type="noConversion"/>
  </si>
  <si>
    <r>
      <t>清原县201</t>
    </r>
    <r>
      <rPr>
        <b/>
        <sz val="20"/>
        <rFont val="宋体"/>
        <family val="3"/>
        <charset val="134"/>
      </rPr>
      <t>8</t>
    </r>
    <r>
      <rPr>
        <b/>
        <sz val="20"/>
        <rFont val="宋体"/>
        <charset val="134"/>
      </rPr>
      <t>年政府性基金预算收支情况表</t>
    </r>
    <phoneticPr fontId="6" type="noConversion"/>
  </si>
  <si>
    <r>
      <t>清原县201</t>
    </r>
    <r>
      <rPr>
        <b/>
        <sz val="18"/>
        <rFont val="宋体"/>
        <family val="3"/>
        <charset val="134"/>
      </rPr>
      <t>8</t>
    </r>
    <r>
      <rPr>
        <b/>
        <sz val="18"/>
        <rFont val="宋体"/>
        <charset val="134"/>
      </rPr>
      <t>年国有资本经营预算表</t>
    </r>
    <phoneticPr fontId="6" type="noConversion"/>
  </si>
  <si>
    <r>
      <t>清原县201</t>
    </r>
    <r>
      <rPr>
        <b/>
        <sz val="22"/>
        <color indexed="8"/>
        <rFont val="宋体"/>
        <family val="3"/>
        <charset val="134"/>
      </rPr>
      <t>8</t>
    </r>
    <r>
      <rPr>
        <b/>
        <sz val="22"/>
        <color indexed="8"/>
        <rFont val="宋体"/>
        <charset val="134"/>
      </rPr>
      <t>年“三公”经费预算表</t>
    </r>
    <phoneticPr fontId="6" type="noConversion"/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</si>
  <si>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</si>
  <si>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</si>
  <si>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</si>
  <si>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</si>
  <si>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</si>
  <si>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</si>
  <si>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</si>
  <si>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</si>
  <si>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</si>
  <si>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城市公用事业附加及对应专项债务收入安排的支出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</si>
  <si>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</si>
  <si>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</si>
  <si>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</si>
  <si>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</si>
  <si>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</si>
  <si>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</si>
  <si>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</si>
  <si>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</si>
  <si>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</si>
  <si>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</si>
  <si>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</si>
  <si>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</si>
  <si>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>七、资源勘探信息等支出</t>
  </si>
  <si>
    <t xml:space="preserve">    散装水泥专项资金及对应专项债务收入安排的支出</t>
  </si>
  <si>
    <t xml:space="preserve">    新型墙体材料专项基金及对应专项债务收入安排的支出</t>
  </si>
  <si>
    <t>八、商业服务业等支出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</si>
  <si>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</si>
  <si>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</si>
  <si>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</si>
  <si>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</si>
  <si>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</si>
  <si>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</si>
  <si>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2018年机关事业单位基本养老保险基金预算表</t>
    <phoneticPr fontId="6" type="noConversion"/>
  </si>
  <si>
    <t>项         目</t>
  </si>
  <si>
    <t>2017年执行数</t>
    <phoneticPr fontId="6" type="noConversion"/>
  </si>
  <si>
    <t>2018年预算数</t>
    <phoneticPr fontId="6" type="noConversion"/>
  </si>
  <si>
    <t>项       目</t>
  </si>
  <si>
    <t>一、基本养老保险费收入</t>
  </si>
  <si>
    <t>一、基本养老金支出</t>
  </si>
  <si>
    <t>二、职业年金收入</t>
    <phoneticPr fontId="6" type="noConversion"/>
  </si>
  <si>
    <t>三、财政补贴收入</t>
  </si>
  <si>
    <t xml:space="preserve">    其中：本级财政补助</t>
  </si>
  <si>
    <t>四、其他收入</t>
  </si>
  <si>
    <t>二、其他支出</t>
  </si>
  <si>
    <t>五、转移收入</t>
  </si>
  <si>
    <t>三、转移支出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</si>
  <si>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</si>
  <si>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</si>
  <si>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</si>
  <si>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</si>
  <si>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</si>
  <si>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</si>
  <si>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</si>
  <si>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</si>
  <si>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</si>
  <si>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</si>
  <si>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</si>
  <si>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</si>
  <si>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r>
      <t>2018</t>
    </r>
    <r>
      <rPr>
        <b/>
        <sz val="11"/>
        <rFont val="宋体"/>
        <charset val="134"/>
      </rPr>
      <t>年“三公”经费预算说明</t>
    </r>
    <r>
      <rPr>
        <sz val="11"/>
        <rFont val="宋体"/>
        <charset val="134"/>
      </rPr>
      <t>：201</t>
    </r>
    <r>
      <rPr>
        <sz val="11"/>
        <rFont val="宋体"/>
        <family val="3"/>
        <charset val="134"/>
      </rPr>
      <t>8</t>
    </r>
    <r>
      <rPr>
        <sz val="11"/>
        <rFont val="宋体"/>
        <charset val="134"/>
      </rPr>
      <t>年，我县“三公”经费预算数为</t>
    </r>
    <r>
      <rPr>
        <sz val="11"/>
        <rFont val="宋体"/>
        <family val="3"/>
        <charset val="134"/>
      </rPr>
      <t>610</t>
    </r>
    <r>
      <rPr>
        <sz val="11"/>
        <rFont val="宋体"/>
        <charset val="134"/>
      </rPr>
      <t>万元，比上年</t>
    </r>
    <r>
      <rPr>
        <sz val="11"/>
        <rFont val="宋体"/>
        <family val="3"/>
        <charset val="134"/>
      </rPr>
      <t>342万元</t>
    </r>
    <r>
      <rPr>
        <sz val="11"/>
        <rFont val="宋体"/>
        <charset val="134"/>
      </rPr>
      <t>增加</t>
    </r>
    <r>
      <rPr>
        <sz val="11"/>
        <rFont val="宋体"/>
        <family val="3"/>
        <charset val="134"/>
      </rPr>
      <t>268</t>
    </r>
    <r>
      <rPr>
        <sz val="11"/>
        <rFont val="宋体"/>
        <charset val="134"/>
      </rPr>
      <t>万元。其中：公务接待费4</t>
    </r>
    <r>
      <rPr>
        <sz val="11"/>
        <rFont val="宋体"/>
        <family val="3"/>
        <charset val="134"/>
      </rPr>
      <t>6</t>
    </r>
    <r>
      <rPr>
        <sz val="11"/>
        <rFont val="宋体"/>
        <charset val="134"/>
      </rPr>
      <t>万元，比上年4</t>
    </r>
    <r>
      <rPr>
        <sz val="11"/>
        <rFont val="宋体"/>
        <family val="3"/>
        <charset val="134"/>
      </rPr>
      <t>5</t>
    </r>
    <r>
      <rPr>
        <sz val="11"/>
        <rFont val="宋体"/>
        <charset val="134"/>
      </rPr>
      <t>万元增加</t>
    </r>
    <r>
      <rPr>
        <sz val="11"/>
        <rFont val="宋体"/>
        <family val="3"/>
        <charset val="134"/>
      </rPr>
      <t>1</t>
    </r>
    <r>
      <rPr>
        <sz val="11"/>
        <rFont val="宋体"/>
        <charset val="134"/>
      </rPr>
      <t>万元；公务用车运行费</t>
    </r>
    <r>
      <rPr>
        <sz val="11"/>
        <rFont val="宋体"/>
        <family val="3"/>
        <charset val="134"/>
      </rPr>
      <t>564</t>
    </r>
    <r>
      <rPr>
        <sz val="11"/>
        <rFont val="宋体"/>
        <charset val="134"/>
      </rPr>
      <t>万元，比上年</t>
    </r>
    <r>
      <rPr>
        <sz val="11"/>
        <rFont val="宋体"/>
        <family val="3"/>
        <charset val="134"/>
      </rPr>
      <t>297</t>
    </r>
    <r>
      <rPr>
        <sz val="11"/>
        <rFont val="宋体"/>
        <charset val="134"/>
      </rPr>
      <t>万元增加</t>
    </r>
    <r>
      <rPr>
        <sz val="11"/>
        <rFont val="宋体"/>
        <family val="3"/>
        <charset val="134"/>
      </rPr>
      <t>267</t>
    </r>
    <r>
      <rPr>
        <sz val="11"/>
        <rFont val="宋体"/>
        <charset val="134"/>
      </rPr>
      <t>万元。增长的主要原因是按照财政部要求，从</t>
    </r>
    <r>
      <rPr>
        <sz val="11"/>
        <rFont val="宋体"/>
        <family val="3"/>
        <charset val="134"/>
      </rPr>
      <t>2018年开始，进行支出经济分类科目改革，之前公检法等部门实行定额管理，预算没有单独体现其车辆运行费，导致增长幅度略大。</t>
    </r>
    <phoneticPr fontId="6" type="noConversion"/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</si>
</sst>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76" formatCode="0_ "/>
    <numFmt numFmtId="177" formatCode="#,##0_);[Red]\(#,##0\)"/>
    <numFmt numFmtId="178" formatCode="0.0_ "/>
    <numFmt numFmtId="179" formatCode="#,##0.00_ ;\-#,##0.00;;"/>
    <numFmt numFmtId="180" formatCode="#,##0.00_ ;\-#,##0.00"/>
  </numFmts>
  <fonts count="43">
    <font>
      <sz val="12"/>
      <name val="宋体"/>
      <charset val="134"/>
    </font>
    <font>
      <b/>
      <sz val="20"/>
      <name val="宋体"/>
      <charset val="134"/>
    </font>
    <font>
      <sz val="12"/>
      <name val="宋体"/>
      <charset val="134"/>
    </font>
    <font>
      <b/>
      <sz val="18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b/>
      <sz val="10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sz val="11"/>
      <color indexed="20"/>
      <name val="宋体"/>
      <charset val="134"/>
    </font>
    <font>
      <sz val="11"/>
      <color indexed="17"/>
      <name val="宋体"/>
      <charset val="134"/>
    </font>
    <font>
      <b/>
      <sz val="11"/>
      <color indexed="8"/>
      <name val="宋体"/>
      <charset val="134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sz val="11"/>
      <color indexed="10"/>
      <name val="宋体"/>
      <charset val="134"/>
    </font>
    <font>
      <sz val="11"/>
      <color indexed="52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  <font>
      <sz val="11"/>
      <color indexed="62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2"/>
      <color indexed="8"/>
      <name val="宋体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b/>
      <sz val="10"/>
      <name val="宋体"/>
      <family val="3"/>
      <charset val="134"/>
    </font>
    <font>
      <b/>
      <sz val="11"/>
      <name val="宋体"/>
      <family val="3"/>
      <charset val="134"/>
    </font>
    <font>
      <sz val="11"/>
      <name val="宋体"/>
      <family val="3"/>
      <charset val="134"/>
    </font>
    <font>
      <b/>
      <sz val="18"/>
      <name val="宋体"/>
      <family val="3"/>
      <charset val="134"/>
    </font>
    <font>
      <b/>
      <sz val="20"/>
      <name val="宋体"/>
      <family val="3"/>
      <charset val="134"/>
    </font>
    <font>
      <b/>
      <sz val="22"/>
      <color indexed="8"/>
      <name val="宋体"/>
      <family val="3"/>
      <charset val="134"/>
    </font>
    <font>
      <sz val="26"/>
      <color indexed="8"/>
      <name val="宋体"/>
      <charset val="134"/>
    </font>
  </fonts>
  <fills count="2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59">
    <xf numFmtId="0" fontId="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6" fillId="0" borderId="0"/>
    <xf numFmtId="0" fontId="2" fillId="0" borderId="0"/>
    <xf numFmtId="0" fontId="2" fillId="0" borderId="0"/>
    <xf numFmtId="0" fontId="20" fillId="4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18" borderId="5" applyNumberFormat="0" applyAlignment="0" applyProtection="0">
      <alignment vertical="center"/>
    </xf>
    <xf numFmtId="0" fontId="23" fillId="19" borderId="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8" fillId="18" borderId="8" applyNumberFormat="0" applyAlignment="0" applyProtection="0">
      <alignment vertical="center"/>
    </xf>
    <xf numFmtId="0" fontId="29" fillId="7" borderId="5" applyNumberFormat="0" applyAlignment="0" applyProtection="0">
      <alignment vertical="center"/>
    </xf>
    <xf numFmtId="0" fontId="2" fillId="25" borderId="9" applyNumberFormat="0" applyFont="0" applyAlignment="0" applyProtection="0">
      <alignment vertical="center"/>
    </xf>
    <xf numFmtId="0" fontId="33" fillId="0" borderId="0">
      <alignment vertical="center"/>
    </xf>
    <xf numFmtId="0" fontId="33" fillId="0" borderId="0">
      <alignment vertical="center"/>
    </xf>
  </cellStyleXfs>
  <cellXfs count="157">
    <xf numFmtId="0" fontId="0" fillId="0" borderId="0" xfId="0">
      <alignment vertical="center"/>
    </xf>
    <xf numFmtId="0" fontId="2" fillId="0" borderId="0" xfId="0" applyFo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7" fillId="0" borderId="10" xfId="0" applyFont="1" applyBorder="1" applyAlignment="1">
      <alignment vertical="center" wrapText="1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7" fillId="0" borderId="10" xfId="0" applyFont="1" applyBorder="1" applyAlignment="1">
      <alignment vertical="center"/>
    </xf>
    <xf numFmtId="4" fontId="0" fillId="0" borderId="10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Border="1" applyAlignment="1">
      <alignment vertical="center"/>
    </xf>
    <xf numFmtId="177" fontId="8" fillId="0" borderId="10" xfId="0" applyNumberFormat="1" applyFont="1" applyBorder="1">
      <alignment vertical="center"/>
    </xf>
    <xf numFmtId="177" fontId="4" fillId="0" borderId="10" xfId="0" applyNumberFormat="1" applyFont="1" applyBorder="1">
      <alignment vertical="center"/>
    </xf>
    <xf numFmtId="177" fontId="4" fillId="0" borderId="10" xfId="0" applyNumberFormat="1" applyFont="1" applyFill="1" applyBorder="1">
      <alignment vertical="center"/>
    </xf>
    <xf numFmtId="177" fontId="8" fillId="0" borderId="10" xfId="0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 applyProtection="1">
      <alignment vertical="center"/>
    </xf>
    <xf numFmtId="177" fontId="4" fillId="0" borderId="10" xfId="46" applyNumberFormat="1" applyFont="1" applyFill="1" applyBorder="1" applyAlignment="1" applyProtection="1">
      <alignment vertical="center"/>
      <protection locked="0"/>
    </xf>
    <xf numFmtId="177" fontId="4" fillId="0" borderId="10" xfId="0" applyNumberFormat="1" applyFont="1" applyFill="1" applyBorder="1" applyAlignment="1" applyProtection="1">
      <alignment horizontal="left" vertical="center"/>
      <protection locked="0"/>
    </xf>
    <xf numFmtId="177" fontId="4" fillId="0" borderId="10" xfId="0" applyNumberFormat="1" applyFont="1" applyFill="1" applyBorder="1" applyAlignment="1" applyProtection="1">
      <alignment vertical="center"/>
      <protection locked="0"/>
    </xf>
    <xf numFmtId="177" fontId="8" fillId="0" borderId="10" xfId="0" applyNumberFormat="1" applyFont="1" applyFill="1" applyBorder="1" applyAlignment="1" applyProtection="1">
      <alignment horizontal="distributed" vertical="center" justifyLastLine="1"/>
      <protection locked="0"/>
    </xf>
    <xf numFmtId="177" fontId="0" fillId="0" borderId="0" xfId="0" applyNumberFormat="1">
      <alignment vertical="center"/>
    </xf>
    <xf numFmtId="177" fontId="0" fillId="0" borderId="0" xfId="0" applyNumberFormat="1" applyFill="1" applyAlignment="1">
      <alignment horizontal="right" vertical="center"/>
    </xf>
    <xf numFmtId="177" fontId="8" fillId="0" borderId="10" xfId="0" applyNumberFormat="1" applyFont="1" applyBorder="1" applyAlignment="1">
      <alignment horizontal="center" vertical="center"/>
    </xf>
    <xf numFmtId="177" fontId="8" fillId="0" borderId="10" xfId="0" applyNumberFormat="1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177" fontId="2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Border="1">
      <alignment vertical="center"/>
    </xf>
    <xf numFmtId="177" fontId="0" fillId="0" borderId="10" xfId="0" applyNumberFormat="1" applyFont="1" applyFill="1" applyBorder="1">
      <alignment vertical="center"/>
    </xf>
    <xf numFmtId="177" fontId="2" fillId="0" borderId="10" xfId="0" applyNumberFormat="1" applyFont="1" applyFill="1" applyBorder="1" applyAlignment="1" applyProtection="1">
      <alignment vertical="center"/>
    </xf>
    <xf numFmtId="177" fontId="13" fillId="0" borderId="10" xfId="0" applyNumberFormat="1" applyFont="1" applyFill="1" applyBorder="1" applyAlignment="1" applyProtection="1">
      <alignment vertical="center"/>
    </xf>
    <xf numFmtId="177" fontId="13" fillId="0" borderId="10" xfId="0" applyNumberFormat="1" applyFont="1" applyFill="1" applyBorder="1" applyAlignment="1" applyProtection="1">
      <alignment vertical="center"/>
      <protection locked="0"/>
    </xf>
    <xf numFmtId="177" fontId="0" fillId="0" borderId="10" xfId="0" applyNumberFormat="1" applyBorder="1">
      <alignment vertical="center"/>
    </xf>
    <xf numFmtId="177" fontId="0" fillId="0" borderId="10" xfId="0" applyNumberFormat="1" applyFill="1" applyBorder="1">
      <alignment vertical="center"/>
    </xf>
    <xf numFmtId="177" fontId="13" fillId="0" borderId="0" xfId="0" applyNumberFormat="1" applyFont="1" applyFill="1">
      <alignment vertical="center"/>
    </xf>
    <xf numFmtId="49" fontId="4" fillId="0" borderId="10" xfId="35" applyNumberFormat="1" applyFont="1" applyFill="1" applyBorder="1" applyAlignment="1" applyProtection="1">
      <alignment horizontal="left" vertical="center"/>
    </xf>
    <xf numFmtId="3" fontId="4" fillId="0" borderId="10" xfId="35" applyNumberFormat="1" applyFont="1" applyFill="1" applyBorder="1" applyAlignment="1" applyProtection="1">
      <alignment horizontal="right" vertical="center"/>
    </xf>
    <xf numFmtId="177" fontId="4" fillId="0" borderId="0" xfId="0" applyNumberFormat="1" applyFont="1">
      <alignment vertical="center"/>
    </xf>
    <xf numFmtId="177" fontId="4" fillId="0" borderId="0" xfId="0" applyNumberFormat="1" applyFont="1" applyFill="1">
      <alignment vertical="center"/>
    </xf>
    <xf numFmtId="0" fontId="2" fillId="0" borderId="10" xfId="37" applyFont="1" applyFill="1" applyBorder="1" applyAlignment="1">
      <alignment vertical="center"/>
    </xf>
    <xf numFmtId="0" fontId="8" fillId="0" borderId="10" xfId="37" applyFont="1" applyFill="1" applyBorder="1" applyAlignment="1">
      <alignment vertical="center"/>
    </xf>
    <xf numFmtId="0" fontId="4" fillId="0" borderId="10" xfId="37" applyFont="1" applyFill="1" applyBorder="1" applyAlignment="1">
      <alignment vertical="center"/>
    </xf>
    <xf numFmtId="1" fontId="4" fillId="0" borderId="10" xfId="37" applyNumberFormat="1" applyFont="1" applyFill="1" applyBorder="1" applyAlignment="1" applyProtection="1">
      <alignment vertical="center"/>
      <protection locked="0"/>
    </xf>
    <xf numFmtId="0" fontId="8" fillId="0" borderId="10" xfId="37" applyFont="1" applyFill="1" applyBorder="1" applyAlignment="1">
      <alignment horizontal="center" vertical="center"/>
    </xf>
    <xf numFmtId="177" fontId="2" fillId="0" borderId="10" xfId="37" applyNumberFormat="1" applyFont="1" applyFill="1" applyBorder="1" applyAlignment="1">
      <alignment vertical="center"/>
    </xf>
    <xf numFmtId="0" fontId="8" fillId="0" borderId="0" xfId="0" applyFont="1" applyAlignment="1">
      <alignment vertical="center" wrapText="1"/>
    </xf>
    <xf numFmtId="49" fontId="30" fillId="0" borderId="10" xfId="35" applyNumberFormat="1" applyFont="1" applyFill="1" applyBorder="1" applyAlignment="1" applyProtection="1">
      <alignment horizontal="left" vertical="center"/>
    </xf>
    <xf numFmtId="3" fontId="30" fillId="0" borderId="10" xfId="35" applyNumberFormat="1" applyFont="1" applyFill="1" applyBorder="1" applyAlignment="1" applyProtection="1">
      <alignment horizontal="right" vertical="center"/>
    </xf>
    <xf numFmtId="0" fontId="12" fillId="0" borderId="11" xfId="36" applyNumberFormat="1" applyFont="1" applyFill="1" applyBorder="1" applyAlignment="1" applyProtection="1">
      <alignment horizontal="center" vertical="center"/>
    </xf>
    <xf numFmtId="0" fontId="12" fillId="0" borderId="12" xfId="36" applyNumberFormat="1" applyFont="1" applyFill="1" applyBorder="1" applyAlignment="1" applyProtection="1">
      <alignment horizontal="center" vertical="center"/>
    </xf>
    <xf numFmtId="0" fontId="12" fillId="0" borderId="12" xfId="36" applyNumberFormat="1" applyFont="1" applyFill="1" applyBorder="1" applyAlignment="1" applyProtection="1">
      <alignment horizontal="center" vertical="center" wrapText="1"/>
    </xf>
    <xf numFmtId="0" fontId="7" fillId="0" borderId="13" xfId="36" applyNumberFormat="1" applyFont="1" applyFill="1" applyBorder="1" applyAlignment="1" applyProtection="1">
      <alignment horizontal="left" vertical="center"/>
    </xf>
    <xf numFmtId="3" fontId="7" fillId="0" borderId="10" xfId="36" applyNumberFormat="1" applyFont="1" applyFill="1" applyBorder="1" applyAlignment="1" applyProtection="1">
      <alignment horizontal="right" vertical="center"/>
    </xf>
    <xf numFmtId="3" fontId="7" fillId="0" borderId="10" xfId="36" applyNumberFormat="1" applyFont="1" applyFill="1" applyBorder="1" applyAlignment="1" applyProtection="1">
      <alignment horizontal="right" vertical="center" wrapText="1"/>
    </xf>
    <xf numFmtId="0" fontId="7" fillId="0" borderId="14" xfId="36" applyNumberFormat="1" applyFont="1" applyFill="1" applyBorder="1" applyAlignment="1" applyProtection="1">
      <alignment horizontal="left" vertical="center"/>
    </xf>
    <xf numFmtId="3" fontId="7" fillId="0" borderId="13" xfId="36" applyNumberFormat="1" applyFont="1" applyFill="1" applyBorder="1" applyAlignment="1" applyProtection="1">
      <alignment horizontal="right" vertical="center"/>
    </xf>
    <xf numFmtId="3" fontId="7" fillId="0" borderId="15" xfId="36" applyNumberFormat="1" applyFont="1" applyFill="1" applyBorder="1" applyAlignment="1" applyProtection="1">
      <alignment horizontal="right" vertical="center" wrapText="1"/>
    </xf>
    <xf numFmtId="3" fontId="7" fillId="0" borderId="11" xfId="36" applyNumberFormat="1" applyFont="1" applyFill="1" applyBorder="1" applyAlignment="1" applyProtection="1">
      <alignment horizontal="right" vertical="center"/>
    </xf>
    <xf numFmtId="0" fontId="7" fillId="0" borderId="16" xfId="36" applyNumberFormat="1" applyFont="1" applyFill="1" applyBorder="1" applyAlignment="1" applyProtection="1">
      <alignment horizontal="left" vertical="center"/>
    </xf>
    <xf numFmtId="3" fontId="7" fillId="0" borderId="11" xfId="36" applyNumberFormat="1" applyFont="1" applyFill="1" applyBorder="1" applyAlignment="1" applyProtection="1">
      <alignment horizontal="right" vertical="center" wrapText="1"/>
    </xf>
    <xf numFmtId="0" fontId="12" fillId="0" borderId="13" xfId="36" applyNumberFormat="1" applyFont="1" applyFill="1" applyBorder="1" applyAlignment="1" applyProtection="1">
      <alignment horizontal="left" vertical="center"/>
    </xf>
    <xf numFmtId="3" fontId="7" fillId="0" borderId="14" xfId="36" applyNumberFormat="1" applyFont="1" applyFill="1" applyBorder="1" applyAlignment="1" applyProtection="1">
      <alignment horizontal="left" vertical="center"/>
    </xf>
    <xf numFmtId="3" fontId="7" fillId="0" borderId="17" xfId="36" applyNumberFormat="1" applyFont="1" applyFill="1" applyBorder="1" applyAlignment="1" applyProtection="1">
      <alignment horizontal="left" vertical="center"/>
    </xf>
    <xf numFmtId="3" fontId="7" fillId="0" borderId="18" xfId="36" applyNumberFormat="1" applyFont="1" applyFill="1" applyBorder="1" applyAlignment="1" applyProtection="1">
      <alignment horizontal="right" vertical="center"/>
    </xf>
    <xf numFmtId="3" fontId="7" fillId="0" borderId="13" xfId="36" applyNumberFormat="1" applyFont="1" applyFill="1" applyBorder="1" applyAlignment="1" applyProtection="1">
      <alignment horizontal="left" vertical="center"/>
    </xf>
    <xf numFmtId="3" fontId="7" fillId="0" borderId="15" xfId="36" applyNumberFormat="1" applyFont="1" applyFill="1" applyBorder="1" applyAlignment="1" applyProtection="1">
      <alignment horizontal="right" vertical="center"/>
    </xf>
    <xf numFmtId="0" fontId="12" fillId="0" borderId="19" xfId="36" applyNumberFormat="1" applyFont="1" applyFill="1" applyBorder="1" applyAlignment="1" applyProtection="1">
      <alignment horizontal="left" vertical="center"/>
    </xf>
    <xf numFmtId="3" fontId="7" fillId="0" borderId="19" xfId="36" applyNumberFormat="1" applyFont="1" applyFill="1" applyBorder="1" applyAlignment="1" applyProtection="1">
      <alignment horizontal="right" vertical="center"/>
    </xf>
    <xf numFmtId="3" fontId="7" fillId="0" borderId="19" xfId="36" applyNumberFormat="1" applyFont="1" applyFill="1" applyBorder="1" applyAlignment="1" applyProtection="1">
      <alignment horizontal="left" vertical="center"/>
    </xf>
    <xf numFmtId="3" fontId="7" fillId="0" borderId="20" xfId="36" applyNumberFormat="1" applyFont="1" applyFill="1" applyBorder="1" applyAlignment="1" applyProtection="1">
      <alignment horizontal="right" vertical="center"/>
    </xf>
    <xf numFmtId="3" fontId="7" fillId="0" borderId="18" xfId="36" applyNumberFormat="1" applyFont="1" applyFill="1" applyBorder="1" applyAlignment="1" applyProtection="1">
      <alignment horizontal="right" vertical="center" wrapText="1"/>
    </xf>
    <xf numFmtId="0" fontId="12" fillId="0" borderId="10" xfId="36" applyNumberFormat="1" applyFont="1" applyFill="1" applyBorder="1" applyAlignment="1" applyProtection="1">
      <alignment horizontal="left" vertical="center"/>
    </xf>
    <xf numFmtId="3" fontId="7" fillId="0" borderId="10" xfId="36" applyNumberFormat="1" applyFont="1" applyFill="1" applyBorder="1" applyAlignment="1" applyProtection="1">
      <alignment horizontal="left" vertical="center"/>
    </xf>
    <xf numFmtId="0" fontId="12" fillId="0" borderId="13" xfId="36" applyNumberFormat="1" applyFont="1" applyFill="1" applyBorder="1" applyAlignment="1" applyProtection="1">
      <alignment horizontal="center" vertical="center"/>
    </xf>
    <xf numFmtId="0" fontId="12" fillId="0" borderId="10" xfId="36" applyNumberFormat="1" applyFont="1" applyFill="1" applyBorder="1" applyAlignment="1" applyProtection="1">
      <alignment horizontal="center" vertical="center"/>
    </xf>
    <xf numFmtId="0" fontId="2" fillId="0" borderId="0" xfId="36" applyFill="1" applyAlignment="1">
      <alignment vertical="center"/>
    </xf>
    <xf numFmtId="0" fontId="2" fillId="0" borderId="10" xfId="36" applyNumberFormat="1" applyFont="1" applyFill="1" applyBorder="1" applyAlignment="1" applyProtection="1">
      <alignment vertical="center"/>
    </xf>
    <xf numFmtId="3" fontId="12" fillId="0" borderId="10" xfId="36" applyNumberFormat="1" applyFont="1" applyFill="1" applyBorder="1" applyAlignment="1" applyProtection="1">
      <alignment horizontal="left" vertical="center"/>
    </xf>
    <xf numFmtId="3" fontId="2" fillId="0" borderId="10" xfId="36" applyNumberFormat="1" applyFont="1" applyFill="1" applyBorder="1" applyAlignment="1" applyProtection="1">
      <alignment horizontal="right" vertical="center"/>
    </xf>
    <xf numFmtId="3" fontId="2" fillId="0" borderId="13" xfId="36" applyNumberFormat="1" applyFont="1" applyFill="1" applyBorder="1" applyAlignment="1" applyProtection="1">
      <alignment horizontal="right" vertical="center"/>
    </xf>
    <xf numFmtId="0" fontId="12" fillId="0" borderId="14" xfId="36" applyNumberFormat="1" applyFont="1" applyFill="1" applyBorder="1" applyAlignment="1" applyProtection="1">
      <alignment horizontal="center" vertical="center"/>
    </xf>
    <xf numFmtId="1" fontId="4" fillId="0" borderId="10" xfId="0" applyNumberFormat="1" applyFont="1" applyFill="1" applyBorder="1" applyAlignment="1" applyProtection="1">
      <alignment vertical="center"/>
      <protection locked="0"/>
    </xf>
    <xf numFmtId="0" fontId="34" fillId="0" borderId="10" xfId="57" applyFont="1" applyBorder="1" applyAlignment="1">
      <alignment horizontal="left" vertical="center"/>
    </xf>
    <xf numFmtId="1" fontId="34" fillId="0" borderId="10" xfId="57" applyNumberFormat="1" applyFont="1" applyBorder="1" applyAlignment="1">
      <alignment horizontal="left" vertical="center" wrapText="1"/>
    </xf>
    <xf numFmtId="2" fontId="34" fillId="0" borderId="10" xfId="57" applyNumberFormat="1" applyFont="1" applyBorder="1" applyAlignment="1">
      <alignment horizontal="left" vertical="center" wrapText="1" indent="1"/>
    </xf>
    <xf numFmtId="2" fontId="34" fillId="0" borderId="10" xfId="57" applyNumberFormat="1" applyFont="1" applyBorder="1" applyAlignment="1">
      <alignment horizontal="left" vertical="center" wrapText="1" indent="2"/>
    </xf>
    <xf numFmtId="0" fontId="34" fillId="0" borderId="10" xfId="57" applyFont="1" applyBorder="1" applyAlignment="1">
      <alignment horizontal="left" vertical="center" wrapText="1"/>
    </xf>
    <xf numFmtId="0" fontId="34" fillId="0" borderId="10" xfId="57" applyFont="1" applyFill="1" applyBorder="1" applyAlignment="1">
      <alignment horizontal="left" vertical="center" wrapText="1"/>
    </xf>
    <xf numFmtId="1" fontId="34" fillId="0" borderId="10" xfId="57" applyNumberFormat="1" applyFont="1" applyFill="1" applyBorder="1" applyAlignment="1">
      <alignment horizontal="left" vertical="center" wrapText="1"/>
    </xf>
    <xf numFmtId="1" fontId="34" fillId="0" borderId="10" xfId="57" applyNumberFormat="1" applyFont="1" applyBorder="1" applyAlignment="1">
      <alignment horizontal="left" vertical="center" wrapText="1" indent="1"/>
    </xf>
    <xf numFmtId="176" fontId="36" fillId="0" borderId="10" xfId="58" applyNumberFormat="1" applyFont="1" applyBorder="1" applyAlignment="1">
      <alignment horizontal="right" vertical="center"/>
    </xf>
    <xf numFmtId="176" fontId="34" fillId="0" borderId="10" xfId="58" applyNumberFormat="1" applyFont="1" applyBorder="1" applyAlignment="1">
      <alignment horizontal="right" vertical="center"/>
    </xf>
    <xf numFmtId="176" fontId="34" fillId="0" borderId="10" xfId="57" applyNumberFormat="1" applyFont="1" applyBorder="1" applyAlignment="1">
      <alignment horizontal="right" vertical="center" wrapText="1"/>
    </xf>
    <xf numFmtId="0" fontId="38" fillId="26" borderId="10" xfId="0" applyFont="1" applyFill="1" applyBorder="1" applyAlignment="1">
      <alignment vertical="center"/>
    </xf>
    <xf numFmtId="176" fontId="38" fillId="26" borderId="10" xfId="0" applyNumberFormat="1" applyFont="1" applyFill="1" applyBorder="1" applyAlignment="1" applyProtection="1">
      <alignment horizontal="left" vertical="center"/>
      <protection locked="0"/>
    </xf>
    <xf numFmtId="178" fontId="38" fillId="26" borderId="10" xfId="0" applyNumberFormat="1" applyFont="1" applyFill="1" applyBorder="1" applyAlignment="1" applyProtection="1">
      <alignment horizontal="left" vertical="center"/>
      <protection locked="0"/>
    </xf>
    <xf numFmtId="0" fontId="38" fillId="27" borderId="10" xfId="0" applyFont="1" applyFill="1" applyBorder="1" applyAlignment="1">
      <alignment vertical="center"/>
    </xf>
    <xf numFmtId="3" fontId="38" fillId="26" borderId="10" xfId="0" applyNumberFormat="1" applyFont="1" applyFill="1" applyBorder="1" applyAlignment="1" applyProtection="1">
      <alignment vertical="center"/>
    </xf>
    <xf numFmtId="3" fontId="38" fillId="26" borderId="10" xfId="0" applyNumberFormat="1" applyFont="1" applyFill="1" applyBorder="1" applyAlignment="1" applyProtection="1">
      <alignment horizontal="left" vertical="center"/>
    </xf>
    <xf numFmtId="0" fontId="38" fillId="26" borderId="10" xfId="0" applyFont="1" applyFill="1" applyBorder="1" applyAlignment="1">
      <alignment horizontal="left" vertical="center"/>
    </xf>
    <xf numFmtId="0" fontId="38" fillId="0" borderId="10" xfId="0" applyFont="1" applyBorder="1" applyAlignment="1">
      <alignment horizontal="left" vertical="center"/>
    </xf>
    <xf numFmtId="3" fontId="38" fillId="0" borderId="10" xfId="0" applyNumberFormat="1" applyFont="1" applyFill="1" applyBorder="1" applyAlignment="1" applyProtection="1">
      <alignment horizontal="left" vertical="center"/>
    </xf>
    <xf numFmtId="0" fontId="37" fillId="0" borderId="10" xfId="0" applyFont="1" applyFill="1" applyBorder="1" applyAlignment="1">
      <alignment horizontal="distributed" vertical="center"/>
    </xf>
    <xf numFmtId="0" fontId="38" fillId="0" borderId="10" xfId="0" applyFont="1" applyFill="1" applyBorder="1" applyAlignment="1">
      <alignment vertical="center"/>
    </xf>
    <xf numFmtId="0" fontId="37" fillId="26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26" borderId="0" xfId="0" applyNumberFormat="1" applyFill="1" applyBorder="1" applyAlignment="1" applyProtection="1">
      <alignment vertical="center"/>
    </xf>
    <xf numFmtId="0" fontId="0" fillId="26" borderId="0" xfId="0" applyNumberFormat="1" applyFill="1" applyBorder="1" applyAlignment="1" applyProtection="1">
      <alignment horizontal="center" vertical="center"/>
    </xf>
    <xf numFmtId="0" fontId="0" fillId="26" borderId="21" xfId="0" applyNumberFormat="1" applyFill="1" applyBorder="1" applyAlignment="1" applyProtection="1">
      <alignment vertical="center"/>
    </xf>
    <xf numFmtId="0" fontId="0" fillId="26" borderId="21" xfId="0" applyNumberFormat="1" applyFill="1" applyBorder="1" applyAlignment="1" applyProtection="1">
      <alignment horizontal="right" vertical="center"/>
    </xf>
    <xf numFmtId="0" fontId="0" fillId="26" borderId="22" xfId="0" applyNumberFormat="1" applyFill="1" applyBorder="1" applyAlignment="1" applyProtection="1">
      <alignment horizontal="center" vertical="center"/>
    </xf>
    <xf numFmtId="0" fontId="32" fillId="26" borderId="22" xfId="0" applyNumberFormat="1" applyFont="1" applyFill="1" applyBorder="1" applyAlignment="1" applyProtection="1">
      <alignment horizontal="center" vertical="center"/>
    </xf>
    <xf numFmtId="0" fontId="32" fillId="26" borderId="23" xfId="0" applyNumberFormat="1" applyFont="1" applyFill="1" applyBorder="1" applyAlignment="1" applyProtection="1">
      <alignment horizontal="center" vertical="center"/>
    </xf>
    <xf numFmtId="0" fontId="32" fillId="26" borderId="10" xfId="0" applyNumberFormat="1" applyFont="1" applyFill="1" applyBorder="1" applyAlignment="1" applyProtection="1">
      <alignment horizontal="center" vertical="center"/>
    </xf>
    <xf numFmtId="0" fontId="0" fillId="26" borderId="22" xfId="0" applyNumberFormat="1" applyFill="1" applyBorder="1" applyAlignment="1" applyProtection="1">
      <alignment vertical="center"/>
    </xf>
    <xf numFmtId="179" fontId="0" fillId="0" borderId="22" xfId="0" applyNumberFormat="1" applyFill="1" applyBorder="1" applyAlignment="1" applyProtection="1">
      <alignment horizontal="right" vertical="center"/>
    </xf>
    <xf numFmtId="177" fontId="0" fillId="0" borderId="22" xfId="0" applyNumberFormat="1" applyFill="1" applyBorder="1" applyAlignment="1" applyProtection="1">
      <alignment horizontal="right" vertical="center"/>
    </xf>
    <xf numFmtId="177" fontId="0" fillId="26" borderId="22" xfId="0" applyNumberFormat="1" applyFill="1" applyBorder="1" applyAlignment="1" applyProtection="1">
      <alignment vertical="center"/>
    </xf>
    <xf numFmtId="177" fontId="0" fillId="0" borderId="23" xfId="0" applyNumberFormat="1" applyFill="1" applyBorder="1" applyAlignment="1" applyProtection="1">
      <alignment horizontal="right" vertical="center"/>
    </xf>
    <xf numFmtId="177" fontId="0" fillId="0" borderId="10" xfId="0" applyNumberFormat="1" applyFill="1" applyBorder="1" applyAlignment="1" applyProtection="1">
      <alignment horizontal="right" vertical="center"/>
    </xf>
    <xf numFmtId="0" fontId="32" fillId="26" borderId="22" xfId="0" applyNumberFormat="1" applyFont="1" applyFill="1" applyBorder="1" applyAlignment="1" applyProtection="1">
      <alignment vertical="center"/>
    </xf>
    <xf numFmtId="177" fontId="0" fillId="26" borderId="22" xfId="0" applyNumberFormat="1" applyFill="1" applyBorder="1" applyAlignment="1" applyProtection="1">
      <alignment horizontal="center" vertical="center"/>
    </xf>
    <xf numFmtId="177" fontId="0" fillId="26" borderId="23" xfId="0" applyNumberFormat="1" applyFill="1" applyBorder="1" applyAlignment="1" applyProtection="1">
      <alignment horizontal="center" vertical="center"/>
    </xf>
    <xf numFmtId="177" fontId="0" fillId="26" borderId="10" xfId="0" applyNumberFormat="1" applyFill="1" applyBorder="1" applyAlignment="1" applyProtection="1">
      <alignment horizontal="center" vertical="center"/>
    </xf>
    <xf numFmtId="177" fontId="0" fillId="0" borderId="22" xfId="0" applyNumberFormat="1" applyFill="1" applyBorder="1" applyAlignment="1" applyProtection="1">
      <alignment vertical="center"/>
    </xf>
    <xf numFmtId="177" fontId="0" fillId="0" borderId="24" xfId="0" applyNumberFormat="1" applyFill="1" applyBorder="1" applyAlignment="1" applyProtection="1">
      <alignment horizontal="right" vertical="center"/>
    </xf>
    <xf numFmtId="180" fontId="0" fillId="0" borderId="23" xfId="0" applyNumberFormat="1" applyFill="1" applyBorder="1" applyAlignment="1" applyProtection="1">
      <alignment horizontal="center" vertical="center"/>
    </xf>
    <xf numFmtId="177" fontId="0" fillId="0" borderId="25" xfId="0" applyNumberFormat="1" applyFill="1" applyBorder="1" applyAlignment="1" applyProtection="1">
      <alignment horizontal="center" vertical="center"/>
    </xf>
    <xf numFmtId="177" fontId="0" fillId="0" borderId="22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vertical="center"/>
    </xf>
    <xf numFmtId="177" fontId="0" fillId="0" borderId="0" xfId="0" applyNumberFormat="1" applyFill="1" applyBorder="1" applyAlignment="1" applyProtection="1">
      <alignment vertical="center"/>
    </xf>
    <xf numFmtId="0" fontId="0" fillId="26" borderId="17" xfId="0" applyNumberFormat="1" applyFill="1" applyBorder="1" applyAlignment="1" applyProtection="1">
      <alignment horizontal="right" vertical="center"/>
    </xf>
    <xf numFmtId="0" fontId="32" fillId="26" borderId="16" xfId="0" applyNumberFormat="1" applyFont="1" applyFill="1" applyBorder="1" applyAlignment="1" applyProtection="1">
      <alignment vertical="center"/>
    </xf>
    <xf numFmtId="177" fontId="39" fillId="0" borderId="0" xfId="0" applyNumberFormat="1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7" fontId="8" fillId="0" borderId="10" xfId="0" applyNumberFormat="1" applyFont="1" applyBorder="1" applyAlignment="1">
      <alignment horizontal="center" vertical="center"/>
    </xf>
    <xf numFmtId="177" fontId="40" fillId="0" borderId="0" xfId="0" applyNumberFormat="1" applyFont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42" fillId="26" borderId="0" xfId="0" applyNumberFormat="1" applyFont="1" applyFill="1" applyBorder="1" applyAlignment="1" applyProtection="1">
      <alignment horizontal="center" vertical="center"/>
    </xf>
    <xf numFmtId="0" fontId="0" fillId="26" borderId="0" xfId="0" applyNumberFormat="1" applyFill="1" applyBorder="1" applyAlignment="1" applyProtection="1">
      <alignment horizontal="center" vertical="center"/>
    </xf>
    <xf numFmtId="0" fontId="39" fillId="0" borderId="0" xfId="36" applyNumberFormat="1" applyFont="1" applyFill="1" applyAlignment="1" applyProtection="1">
      <alignment horizontal="center" vertical="center"/>
    </xf>
    <xf numFmtId="0" fontId="3" fillId="0" borderId="0" xfId="36" applyNumberFormat="1" applyFont="1" applyFill="1" applyAlignment="1" applyProtection="1">
      <alignment horizontal="center" vertical="center"/>
    </xf>
    <xf numFmtId="0" fontId="7" fillId="0" borderId="0" xfId="36" applyNumberFormat="1" applyFont="1" applyFill="1" applyAlignment="1" applyProtection="1">
      <alignment horizontal="right" vertical="center"/>
    </xf>
    <xf numFmtId="0" fontId="7" fillId="0" borderId="16" xfId="36" applyNumberFormat="1" applyFont="1" applyFill="1" applyBorder="1" applyAlignment="1" applyProtection="1">
      <alignment horizontal="right" vertical="center"/>
    </xf>
    <xf numFmtId="0" fontId="4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1" fillId="0" borderId="18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</cellXfs>
  <cellStyles count="59">
    <cellStyle name="20% - 强调文字颜色 1" xfId="1" builtinId="30" customBuiltin="1"/>
    <cellStyle name="20% - 强调文字颜色 2" xfId="2" builtinId="34" customBuiltin="1"/>
    <cellStyle name="20% - 强调文字颜色 3" xfId="3" builtinId="38" customBuiltin="1"/>
    <cellStyle name="20% - 强调文字颜色 4" xfId="4" builtinId="42" customBuiltin="1"/>
    <cellStyle name="20% - 强调文字颜色 5" xfId="5" builtinId="46" customBuiltin="1"/>
    <cellStyle name="20% - 强调文字颜色 6" xfId="6" builtinId="50" customBuiltin="1"/>
    <cellStyle name="40% - 强调文字颜色 1" xfId="7" builtinId="31" customBuiltin="1"/>
    <cellStyle name="40% - 强调文字颜色 2" xfId="8" builtinId="35" customBuiltin="1"/>
    <cellStyle name="40% - 强调文字颜色 3" xfId="9" builtinId="39" customBuiltin="1"/>
    <cellStyle name="40% - 强调文字颜色 4" xfId="10" builtinId="43" customBuiltin="1"/>
    <cellStyle name="40% - 强调文字颜色 5" xfId="11" builtinId="47" customBuiltin="1"/>
    <cellStyle name="40% - 强调文字颜色 6" xfId="12" builtinId="51" customBuiltin="1"/>
    <cellStyle name="60% - 强调文字颜色 1" xfId="13" builtinId="32" customBuiltin="1"/>
    <cellStyle name="60% - 强调文字颜色 2" xfId="14" builtinId="36" customBuiltin="1"/>
    <cellStyle name="60% - 强调文字颜色 3" xfId="15" builtinId="40" customBuiltin="1"/>
    <cellStyle name="60% - 强调文字颜色 4" xfId="16" builtinId="44" customBuiltin="1"/>
    <cellStyle name="60% - 强调文字颜色 5" xfId="17" builtinId="48" customBuiltin="1"/>
    <cellStyle name="60% - 强调文字颜色 6" xfId="18" builtinId="52" customBuiltin="1"/>
    <cellStyle name="百分比 2" xfId="19"/>
    <cellStyle name="标题" xfId="20" builtinId="15" customBuiltin="1"/>
    <cellStyle name="标题 1" xfId="21" builtinId="16" customBuiltin="1"/>
    <cellStyle name="标题 2" xfId="22" builtinId="17" customBuiltin="1"/>
    <cellStyle name="标题 3" xfId="23" builtinId="18" customBuiltin="1"/>
    <cellStyle name="标题 4" xfId="24" builtinId="19" customBuiltin="1"/>
    <cellStyle name="差" xfId="25" builtinId="27" customBuiltin="1"/>
    <cellStyle name="差_表二" xfId="26"/>
    <cellStyle name="常规" xfId="0" builtinId="0"/>
    <cellStyle name="常规 10" xfId="27"/>
    <cellStyle name="常规 2" xfId="28"/>
    <cellStyle name="常规 2 2" xfId="29"/>
    <cellStyle name="常规 2_政府性基金收支预算表模板" xfId="30"/>
    <cellStyle name="常规 3" xfId="31"/>
    <cellStyle name="常规 3 2" xfId="32"/>
    <cellStyle name="常规 3_政府性基金收支预算表模板" xfId="33"/>
    <cellStyle name="常规 4" xfId="34"/>
    <cellStyle name="常规_（11月12日）2011年全省财政收入预算（2000亿元）" xfId="58"/>
    <cellStyle name="常规_Sheet3" xfId="57"/>
    <cellStyle name="常规_公共财政收支预算表模板_1" xfId="35"/>
    <cellStyle name="常规_社保基金" xfId="36"/>
    <cellStyle name="常规_政府性基金收支预算表模板" xfId="37"/>
    <cellStyle name="好" xfId="38" builtinId="26" customBuiltin="1"/>
    <cellStyle name="好_表二" xfId="39"/>
    <cellStyle name="汇总" xfId="40" builtinId="25" customBuiltin="1"/>
    <cellStyle name="计算" xfId="41" builtinId="22" customBuiltin="1"/>
    <cellStyle name="检查单元格" xfId="42" builtinId="23" customBuiltin="1"/>
    <cellStyle name="解释性文本" xfId="43" builtinId="53" customBuiltin="1"/>
    <cellStyle name="警告文本" xfId="44" builtinId="11" customBuiltin="1"/>
    <cellStyle name="链接单元格" xfId="45" builtinId="24" customBuiltin="1"/>
    <cellStyle name="千位分隔" xfId="46" builtinId="3"/>
    <cellStyle name="强调文字颜色 1" xfId="47" builtinId="29" customBuiltin="1"/>
    <cellStyle name="强调文字颜色 2" xfId="48" builtinId="33" customBuiltin="1"/>
    <cellStyle name="强调文字颜色 3" xfId="49" builtinId="37" customBuiltin="1"/>
    <cellStyle name="强调文字颜色 4" xfId="50" builtinId="41" customBuiltin="1"/>
    <cellStyle name="强调文字颜色 5" xfId="51" builtinId="45" customBuiltin="1"/>
    <cellStyle name="强调文字颜色 6" xfId="52" builtinId="49" customBuiltin="1"/>
    <cellStyle name="适中" xfId="53" builtinId="28" customBuiltin="1"/>
    <cellStyle name="输出" xfId="54" builtinId="21" customBuiltin="1"/>
    <cellStyle name="输入" xfId="55" builtinId="20" customBuiltin="1"/>
    <cellStyle name="注释" xfId="56" builtinId="1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53"/>
  <sheetViews>
    <sheetView tabSelected="1" zoomScaleSheetLayoutView="100" workbookViewId="0">
      <selection activeCell="A4" sqref="A4"/>
    </sheetView>
  </sheetViews>
  <sheetFormatPr defaultColWidth="9" defaultRowHeight="15.6"/>
  <cols>
    <col min="1" max="1" width="30.69921875" style="22" customWidth="1"/>
    <col min="2" max="2" width="12.59765625" style="22" customWidth="1"/>
    <col min="3" max="3" width="49" style="22" bestFit="1" customWidth="1"/>
    <col min="4" max="4" width="14.19921875" style="26" customWidth="1"/>
    <col min="5" max="16384" width="9" style="22"/>
  </cols>
  <sheetData>
    <row r="1" spans="1:4" ht="23.1" customHeight="1">
      <c r="A1" s="137" t="s">
        <v>420</v>
      </c>
      <c r="B1" s="138"/>
      <c r="C1" s="138"/>
      <c r="D1" s="138"/>
    </row>
    <row r="2" spans="1:4" ht="23.1" customHeight="1">
      <c r="D2" s="23" t="s">
        <v>20</v>
      </c>
    </row>
    <row r="3" spans="1:4" ht="19.5" customHeight="1">
      <c r="A3" s="139" t="s">
        <v>21</v>
      </c>
      <c r="B3" s="139"/>
      <c r="C3" s="139" t="s">
        <v>22</v>
      </c>
      <c r="D3" s="139"/>
    </row>
    <row r="4" spans="1:4" ht="19.5" customHeight="1">
      <c r="A4" s="24" t="s">
        <v>23</v>
      </c>
      <c r="B4" s="24" t="s">
        <v>24</v>
      </c>
      <c r="C4" s="24" t="s">
        <v>23</v>
      </c>
      <c r="D4" s="25" t="s">
        <v>24</v>
      </c>
    </row>
    <row r="5" spans="1:4" ht="19.5" customHeight="1">
      <c r="A5" s="13" t="s">
        <v>25</v>
      </c>
      <c r="B5" s="13">
        <f>SUM(B6,B30)</f>
        <v>57400</v>
      </c>
      <c r="C5" s="50" t="s">
        <v>13</v>
      </c>
      <c r="D5" s="51">
        <v>113337</v>
      </c>
    </row>
    <row r="6" spans="1:4" ht="19.5" customHeight="1">
      <c r="A6" s="86" t="s">
        <v>321</v>
      </c>
      <c r="B6" s="94">
        <f>SUM(B7,B11:B12,B15,B18,B19:B29)</f>
        <v>36680</v>
      </c>
      <c r="C6" s="97" t="s">
        <v>92</v>
      </c>
      <c r="D6" s="40">
        <v>16750</v>
      </c>
    </row>
    <row r="7" spans="1:4" ht="19.5" customHeight="1">
      <c r="A7" s="87" t="s">
        <v>322</v>
      </c>
      <c r="B7" s="95">
        <v>17590</v>
      </c>
      <c r="C7" s="98" t="s">
        <v>417</v>
      </c>
      <c r="D7" s="40">
        <v>210</v>
      </c>
    </row>
    <row r="8" spans="1:4" ht="19.5" customHeight="1">
      <c r="A8" s="88" t="s">
        <v>323</v>
      </c>
      <c r="B8" s="95">
        <f>SUM(B9:B10)</f>
        <v>11000</v>
      </c>
      <c r="C8" s="98" t="s">
        <v>418</v>
      </c>
      <c r="D8" s="40">
        <v>189</v>
      </c>
    </row>
    <row r="9" spans="1:4" ht="19.5" customHeight="1">
      <c r="A9" s="89" t="s">
        <v>324</v>
      </c>
      <c r="B9" s="95">
        <v>11000</v>
      </c>
      <c r="C9" s="99" t="s">
        <v>223</v>
      </c>
      <c r="D9" s="40">
        <v>4</v>
      </c>
    </row>
    <row r="10" spans="1:4" ht="19.5" customHeight="1">
      <c r="A10" s="89" t="s">
        <v>325</v>
      </c>
      <c r="B10" s="95"/>
      <c r="C10" s="97" t="s">
        <v>224</v>
      </c>
      <c r="D10" s="40">
        <v>17</v>
      </c>
    </row>
    <row r="11" spans="1:4" ht="19.5" customHeight="1">
      <c r="A11" s="90" t="s">
        <v>326</v>
      </c>
      <c r="B11" s="95"/>
      <c r="C11" s="98" t="s">
        <v>93</v>
      </c>
      <c r="D11" s="40">
        <v>101</v>
      </c>
    </row>
    <row r="12" spans="1:4" ht="19.5" customHeight="1">
      <c r="A12" s="90" t="s">
        <v>327</v>
      </c>
      <c r="B12" s="96">
        <f>SUM(B13:B14)</f>
        <v>2240</v>
      </c>
      <c r="C12" s="98" t="s">
        <v>222</v>
      </c>
      <c r="D12" s="40">
        <v>101</v>
      </c>
    </row>
    <row r="13" spans="1:4" ht="19.5" customHeight="1">
      <c r="A13" s="90" t="s">
        <v>324</v>
      </c>
      <c r="B13" s="95">
        <v>1200</v>
      </c>
      <c r="C13" s="98" t="s">
        <v>94</v>
      </c>
      <c r="D13" s="40">
        <v>7359</v>
      </c>
    </row>
    <row r="14" spans="1:4" ht="19.5" customHeight="1">
      <c r="A14" s="90" t="s">
        <v>325</v>
      </c>
      <c r="B14" s="95">
        <v>1040</v>
      </c>
      <c r="C14" s="98" t="s">
        <v>222</v>
      </c>
      <c r="D14" s="40">
        <v>6308</v>
      </c>
    </row>
    <row r="15" spans="1:4" ht="19.5" customHeight="1">
      <c r="A15" s="87" t="s">
        <v>328</v>
      </c>
      <c r="B15" s="96">
        <f>SUM(B16:B17)</f>
        <v>1000</v>
      </c>
      <c r="C15" s="98" t="s">
        <v>237</v>
      </c>
      <c r="D15" s="40">
        <v>341</v>
      </c>
    </row>
    <row r="16" spans="1:4" ht="19.5" customHeight="1">
      <c r="A16" s="90" t="s">
        <v>324</v>
      </c>
      <c r="B16" s="95"/>
      <c r="C16" s="98" t="s">
        <v>225</v>
      </c>
      <c r="D16" s="40">
        <v>20</v>
      </c>
    </row>
    <row r="17" spans="1:4" ht="19.5" customHeight="1">
      <c r="A17" s="90" t="s">
        <v>325</v>
      </c>
      <c r="B17" s="95">
        <v>1000</v>
      </c>
      <c r="C17" s="98" t="s">
        <v>226</v>
      </c>
      <c r="D17" s="40">
        <v>20</v>
      </c>
    </row>
    <row r="18" spans="1:4" ht="19.5" customHeight="1">
      <c r="A18" s="91" t="s">
        <v>329</v>
      </c>
      <c r="B18" s="95">
        <v>1900</v>
      </c>
      <c r="C18" s="98" t="s">
        <v>227</v>
      </c>
      <c r="D18" s="40">
        <v>218</v>
      </c>
    </row>
    <row r="19" spans="1:4" ht="19.5" customHeight="1">
      <c r="A19" s="92" t="s">
        <v>330</v>
      </c>
      <c r="B19" s="95">
        <v>950</v>
      </c>
      <c r="C19" s="99" t="s">
        <v>229</v>
      </c>
      <c r="D19" s="40">
        <v>23</v>
      </c>
    </row>
    <row r="20" spans="1:4" ht="19.5" customHeight="1">
      <c r="A20" s="92" t="s">
        <v>331</v>
      </c>
      <c r="B20" s="95">
        <v>1040</v>
      </c>
      <c r="C20" s="99" t="s">
        <v>419</v>
      </c>
      <c r="D20" s="40">
        <v>429</v>
      </c>
    </row>
    <row r="21" spans="1:4" ht="19.5" customHeight="1">
      <c r="A21" s="92" t="s">
        <v>332</v>
      </c>
      <c r="B21" s="95">
        <v>290</v>
      </c>
      <c r="C21" s="98" t="s">
        <v>95</v>
      </c>
      <c r="D21" s="40">
        <v>180</v>
      </c>
    </row>
    <row r="22" spans="1:4" ht="19.5" customHeight="1">
      <c r="A22" s="92" t="s">
        <v>333</v>
      </c>
      <c r="B22" s="95">
        <v>2000</v>
      </c>
      <c r="C22" s="98" t="s">
        <v>222</v>
      </c>
      <c r="D22" s="40">
        <v>99</v>
      </c>
    </row>
    <row r="23" spans="1:4" ht="19.5" customHeight="1">
      <c r="A23" s="92" t="s">
        <v>334</v>
      </c>
      <c r="B23" s="95">
        <v>640</v>
      </c>
      <c r="C23" s="98" t="s">
        <v>228</v>
      </c>
      <c r="D23" s="40">
        <v>81</v>
      </c>
    </row>
    <row r="24" spans="1:4" ht="19.5" customHeight="1">
      <c r="A24" s="92" t="s">
        <v>335</v>
      </c>
      <c r="B24" s="95">
        <v>590</v>
      </c>
      <c r="C24" s="99" t="s">
        <v>96</v>
      </c>
      <c r="D24" s="40">
        <v>65</v>
      </c>
    </row>
    <row r="25" spans="1:4" ht="19.5" customHeight="1">
      <c r="A25" s="92" t="s">
        <v>336</v>
      </c>
      <c r="B25" s="95">
        <v>6750</v>
      </c>
      <c r="C25" s="99" t="s">
        <v>222</v>
      </c>
      <c r="D25" s="40">
        <v>65</v>
      </c>
    </row>
    <row r="26" spans="1:4" ht="19.5" customHeight="1">
      <c r="A26" s="92" t="s">
        <v>337</v>
      </c>
      <c r="B26" s="95">
        <v>1690</v>
      </c>
      <c r="C26" s="98" t="s">
        <v>97</v>
      </c>
      <c r="D26" s="40">
        <v>1928</v>
      </c>
    </row>
    <row r="27" spans="1:4" ht="19.5" customHeight="1">
      <c r="A27" s="87" t="s">
        <v>338</v>
      </c>
      <c r="B27" s="95"/>
      <c r="C27" s="99" t="s">
        <v>222</v>
      </c>
      <c r="D27" s="40">
        <v>187</v>
      </c>
    </row>
    <row r="28" spans="1:4" ht="19.5" customHeight="1">
      <c r="A28" s="87" t="s">
        <v>339</v>
      </c>
      <c r="B28" s="95"/>
      <c r="C28" s="99" t="s">
        <v>229</v>
      </c>
      <c r="D28" s="40">
        <v>95</v>
      </c>
    </row>
    <row r="29" spans="1:4" ht="19.5" customHeight="1">
      <c r="A29" s="87" t="s">
        <v>340</v>
      </c>
      <c r="B29" s="95"/>
      <c r="C29" s="99" t="s">
        <v>230</v>
      </c>
      <c r="D29" s="40">
        <v>1646</v>
      </c>
    </row>
    <row r="30" spans="1:4" ht="19.5" customHeight="1">
      <c r="A30" s="86" t="s">
        <v>341</v>
      </c>
      <c r="B30" s="94">
        <f>SUM(B31,B43:B49)</f>
        <v>20720</v>
      </c>
      <c r="C30" s="98" t="s">
        <v>98</v>
      </c>
      <c r="D30" s="40">
        <v>1364</v>
      </c>
    </row>
    <row r="31" spans="1:4" ht="19.5" customHeight="1">
      <c r="A31" s="87" t="s">
        <v>342</v>
      </c>
      <c r="B31" s="96">
        <f>SUM(B32:B42)</f>
        <v>1080</v>
      </c>
      <c r="C31" s="97" t="s">
        <v>231</v>
      </c>
      <c r="D31" s="40">
        <v>1200</v>
      </c>
    </row>
    <row r="32" spans="1:4" ht="19.5" customHeight="1">
      <c r="A32" s="93" t="s">
        <v>343</v>
      </c>
      <c r="B32" s="95" t="s">
        <v>361</v>
      </c>
      <c r="C32" s="99" t="s">
        <v>232</v>
      </c>
      <c r="D32" s="40">
        <v>164</v>
      </c>
    </row>
    <row r="33" spans="1:4" ht="19.5" customHeight="1">
      <c r="A33" s="93" t="s">
        <v>344</v>
      </c>
      <c r="B33" s="95">
        <v>670</v>
      </c>
      <c r="C33" s="99" t="s">
        <v>99</v>
      </c>
      <c r="D33" s="40">
        <v>142</v>
      </c>
    </row>
    <row r="34" spans="1:4" ht="19.5" customHeight="1">
      <c r="A34" s="93" t="s">
        <v>345</v>
      </c>
      <c r="B34" s="95">
        <v>410</v>
      </c>
      <c r="C34" s="98" t="s">
        <v>222</v>
      </c>
      <c r="D34" s="40">
        <v>142</v>
      </c>
    </row>
    <row r="35" spans="1:4" ht="19.5" customHeight="1">
      <c r="A35" s="93" t="s">
        <v>346</v>
      </c>
      <c r="B35" s="95"/>
      <c r="C35" s="98" t="s">
        <v>362</v>
      </c>
      <c r="D35" s="40">
        <v>0</v>
      </c>
    </row>
    <row r="36" spans="1:4" ht="19.5" customHeight="1">
      <c r="A36" s="93" t="s">
        <v>347</v>
      </c>
      <c r="B36" s="95"/>
      <c r="C36" s="99" t="s">
        <v>363</v>
      </c>
      <c r="D36" s="40">
        <v>0</v>
      </c>
    </row>
    <row r="37" spans="1:4" ht="19.5" customHeight="1">
      <c r="A37" s="93" t="s">
        <v>348</v>
      </c>
      <c r="B37" s="95"/>
      <c r="C37" s="97" t="s">
        <v>100</v>
      </c>
      <c r="D37" s="40">
        <v>224</v>
      </c>
    </row>
    <row r="38" spans="1:4" ht="19.5" customHeight="1">
      <c r="A38" s="93" t="s">
        <v>349</v>
      </c>
      <c r="B38" s="95"/>
      <c r="C38" s="98" t="s">
        <v>222</v>
      </c>
      <c r="D38" s="40">
        <v>224</v>
      </c>
    </row>
    <row r="39" spans="1:4" ht="19.5" customHeight="1">
      <c r="A39" s="93" t="s">
        <v>350</v>
      </c>
      <c r="B39" s="95"/>
      <c r="C39" s="97" t="s">
        <v>101</v>
      </c>
      <c r="D39" s="40">
        <v>129</v>
      </c>
    </row>
    <row r="40" spans="1:4" ht="19.5" customHeight="1">
      <c r="A40" s="93" t="s">
        <v>351</v>
      </c>
      <c r="B40" s="95"/>
      <c r="C40" s="98" t="s">
        <v>222</v>
      </c>
      <c r="D40" s="40">
        <v>129</v>
      </c>
    </row>
    <row r="41" spans="1:4" ht="19.5" customHeight="1">
      <c r="A41" s="93" t="s">
        <v>352</v>
      </c>
      <c r="B41" s="95"/>
      <c r="C41" s="99" t="s">
        <v>364</v>
      </c>
      <c r="D41" s="40">
        <v>0</v>
      </c>
    </row>
    <row r="42" spans="1:4" ht="19.5" customHeight="1">
      <c r="A42" s="93" t="s">
        <v>353</v>
      </c>
      <c r="B42" s="95"/>
      <c r="C42" s="99" t="s">
        <v>102</v>
      </c>
      <c r="D42" s="40">
        <v>694</v>
      </c>
    </row>
    <row r="43" spans="1:4" ht="19.5" customHeight="1">
      <c r="A43" s="87" t="s">
        <v>354</v>
      </c>
      <c r="B43" s="95">
        <v>6700</v>
      </c>
      <c r="C43" s="99" t="s">
        <v>222</v>
      </c>
      <c r="D43" s="40">
        <v>694</v>
      </c>
    </row>
    <row r="44" spans="1:4" ht="19.5" customHeight="1">
      <c r="A44" s="87" t="s">
        <v>355</v>
      </c>
      <c r="B44" s="95">
        <v>2200</v>
      </c>
      <c r="C44" s="98" t="s">
        <v>365</v>
      </c>
      <c r="D44" s="40">
        <v>0</v>
      </c>
    </row>
    <row r="45" spans="1:4" ht="19.5" customHeight="1">
      <c r="A45" s="87" t="s">
        <v>356</v>
      </c>
      <c r="B45" s="95"/>
      <c r="C45" s="98" t="s">
        <v>103</v>
      </c>
      <c r="D45" s="40">
        <v>43</v>
      </c>
    </row>
    <row r="46" spans="1:4" ht="19.5" customHeight="1">
      <c r="A46" s="87" t="s">
        <v>357</v>
      </c>
      <c r="B46" s="95">
        <v>10740</v>
      </c>
      <c r="C46" s="98" t="s">
        <v>222</v>
      </c>
      <c r="D46" s="40">
        <v>43</v>
      </c>
    </row>
    <row r="47" spans="1:4" ht="19.5" customHeight="1">
      <c r="A47" s="87" t="s">
        <v>358</v>
      </c>
      <c r="B47" s="95"/>
      <c r="C47" s="98" t="s">
        <v>366</v>
      </c>
      <c r="D47" s="40">
        <v>0</v>
      </c>
    </row>
    <row r="48" spans="1:4" ht="19.5" customHeight="1">
      <c r="A48" s="87" t="s">
        <v>359</v>
      </c>
      <c r="B48" s="95"/>
      <c r="C48" s="98" t="s">
        <v>367</v>
      </c>
      <c r="D48" s="40">
        <v>0</v>
      </c>
    </row>
    <row r="49" spans="1:4" ht="19.5" customHeight="1">
      <c r="A49" s="87" t="s">
        <v>360</v>
      </c>
      <c r="B49" s="95"/>
      <c r="C49" s="99" t="s">
        <v>104</v>
      </c>
      <c r="D49" s="40">
        <v>31</v>
      </c>
    </row>
    <row r="50" spans="1:4" ht="19.5" customHeight="1">
      <c r="A50" s="14"/>
      <c r="B50" s="14"/>
      <c r="C50" s="99" t="s">
        <v>222</v>
      </c>
      <c r="D50" s="40">
        <v>31</v>
      </c>
    </row>
    <row r="51" spans="1:4" ht="19.5" customHeight="1">
      <c r="A51" s="14"/>
      <c r="B51" s="14"/>
      <c r="C51" s="99" t="s">
        <v>105</v>
      </c>
      <c r="D51" s="40">
        <v>14</v>
      </c>
    </row>
    <row r="52" spans="1:4" ht="19.5" customHeight="1">
      <c r="A52" s="14"/>
      <c r="B52" s="14"/>
      <c r="C52" s="99" t="s">
        <v>222</v>
      </c>
      <c r="D52" s="40">
        <v>14</v>
      </c>
    </row>
    <row r="53" spans="1:4" ht="19.5" customHeight="1">
      <c r="A53" s="14"/>
      <c r="B53" s="14"/>
      <c r="C53" s="99" t="s">
        <v>106</v>
      </c>
      <c r="D53" s="40">
        <v>114</v>
      </c>
    </row>
    <row r="54" spans="1:4" ht="19.5" customHeight="1">
      <c r="A54" s="14"/>
      <c r="B54" s="14"/>
      <c r="C54" s="99" t="s">
        <v>222</v>
      </c>
      <c r="D54" s="40">
        <v>106</v>
      </c>
    </row>
    <row r="55" spans="1:4" ht="19.5" customHeight="1">
      <c r="A55" s="14"/>
      <c r="B55" s="14"/>
      <c r="C55" s="99" t="s">
        <v>233</v>
      </c>
      <c r="D55" s="40">
        <v>8</v>
      </c>
    </row>
    <row r="56" spans="1:4" ht="19.5" customHeight="1">
      <c r="A56" s="14"/>
      <c r="B56" s="14"/>
      <c r="C56" s="99" t="s">
        <v>107</v>
      </c>
      <c r="D56" s="40">
        <v>145</v>
      </c>
    </row>
    <row r="57" spans="1:4" ht="19.5" customHeight="1">
      <c r="A57" s="14"/>
      <c r="B57" s="14"/>
      <c r="C57" s="99" t="s">
        <v>222</v>
      </c>
      <c r="D57" s="40">
        <v>145</v>
      </c>
    </row>
    <row r="58" spans="1:4" ht="19.5" customHeight="1">
      <c r="A58" s="14"/>
      <c r="B58" s="14"/>
      <c r="C58" s="99" t="s">
        <v>108</v>
      </c>
      <c r="D58" s="40">
        <v>190</v>
      </c>
    </row>
    <row r="59" spans="1:4" ht="19.5" customHeight="1">
      <c r="A59" s="14"/>
      <c r="B59" s="14"/>
      <c r="C59" s="98" t="s">
        <v>222</v>
      </c>
      <c r="D59" s="40">
        <v>190</v>
      </c>
    </row>
    <row r="60" spans="1:4" ht="19.5" customHeight="1">
      <c r="A60" s="14"/>
      <c r="B60" s="14"/>
      <c r="C60" s="99" t="s">
        <v>109</v>
      </c>
      <c r="D60" s="40">
        <v>96</v>
      </c>
    </row>
    <row r="61" spans="1:4" ht="19.5" customHeight="1">
      <c r="A61" s="14"/>
      <c r="B61" s="14"/>
      <c r="C61" s="97" t="s">
        <v>222</v>
      </c>
      <c r="D61" s="40">
        <v>96</v>
      </c>
    </row>
    <row r="62" spans="1:4" ht="19.5" customHeight="1">
      <c r="A62" s="14"/>
      <c r="B62" s="14"/>
      <c r="C62" s="99" t="s">
        <v>110</v>
      </c>
      <c r="D62" s="40">
        <v>37</v>
      </c>
    </row>
    <row r="63" spans="1:4" ht="19.5" customHeight="1">
      <c r="A63" s="14"/>
      <c r="B63" s="14"/>
      <c r="C63" s="99" t="s">
        <v>222</v>
      </c>
      <c r="D63" s="40">
        <v>37</v>
      </c>
    </row>
    <row r="64" spans="1:4" ht="19.5" customHeight="1">
      <c r="A64" s="14"/>
      <c r="B64" s="14"/>
      <c r="C64" s="99" t="s">
        <v>368</v>
      </c>
      <c r="D64" s="40">
        <v>0</v>
      </c>
    </row>
    <row r="65" spans="1:4" ht="19.5" customHeight="1">
      <c r="A65" s="14"/>
      <c r="B65" s="14"/>
      <c r="C65" s="99" t="s">
        <v>111</v>
      </c>
      <c r="D65" s="40">
        <v>144</v>
      </c>
    </row>
    <row r="66" spans="1:4" ht="19.5" customHeight="1">
      <c r="A66" s="14"/>
      <c r="B66" s="14"/>
      <c r="C66" s="99" t="s">
        <v>222</v>
      </c>
      <c r="D66" s="40">
        <v>144</v>
      </c>
    </row>
    <row r="67" spans="1:4" ht="19.5" customHeight="1">
      <c r="A67" s="14"/>
      <c r="B67" s="14"/>
      <c r="C67" s="99" t="s">
        <v>26</v>
      </c>
      <c r="D67" s="40">
        <v>3540</v>
      </c>
    </row>
    <row r="68" spans="1:4" ht="19.5" customHeight="1">
      <c r="A68" s="14"/>
      <c r="B68" s="14"/>
      <c r="C68" s="99" t="s">
        <v>234</v>
      </c>
      <c r="D68" s="40">
        <v>3540</v>
      </c>
    </row>
    <row r="69" spans="1:4" ht="19.5" customHeight="1">
      <c r="A69" s="14"/>
      <c r="B69" s="14"/>
      <c r="C69" s="97" t="s">
        <v>369</v>
      </c>
      <c r="D69" s="40">
        <v>0</v>
      </c>
    </row>
    <row r="70" spans="1:4" ht="19.5" customHeight="1">
      <c r="A70" s="14"/>
      <c r="B70" s="14"/>
      <c r="C70" s="97" t="s">
        <v>112</v>
      </c>
      <c r="D70" s="40">
        <v>43</v>
      </c>
    </row>
    <row r="71" spans="1:4" ht="19.5" customHeight="1">
      <c r="A71" s="14"/>
      <c r="B71" s="14"/>
      <c r="C71" s="99" t="s">
        <v>113</v>
      </c>
      <c r="D71" s="40">
        <v>43</v>
      </c>
    </row>
    <row r="72" spans="1:4" ht="19.5" customHeight="1">
      <c r="A72" s="14"/>
      <c r="B72" s="14"/>
      <c r="C72" s="99" t="s">
        <v>235</v>
      </c>
      <c r="D72" s="40">
        <v>43</v>
      </c>
    </row>
    <row r="73" spans="1:4" ht="19.5" customHeight="1">
      <c r="A73" s="14"/>
      <c r="B73" s="14"/>
      <c r="C73" s="100" t="s">
        <v>114</v>
      </c>
      <c r="D73" s="40">
        <v>6982</v>
      </c>
    </row>
    <row r="74" spans="1:4" ht="19.5" customHeight="1">
      <c r="A74" s="14"/>
      <c r="B74" s="14"/>
      <c r="C74" s="98" t="s">
        <v>115</v>
      </c>
      <c r="D74" s="40">
        <v>251</v>
      </c>
    </row>
    <row r="75" spans="1:4" ht="19.5" customHeight="1">
      <c r="A75" s="14"/>
      <c r="B75" s="14"/>
      <c r="C75" s="99" t="s">
        <v>236</v>
      </c>
      <c r="D75" s="40">
        <v>251</v>
      </c>
    </row>
    <row r="76" spans="1:4" ht="19.5" customHeight="1">
      <c r="A76" s="14"/>
      <c r="B76" s="14"/>
      <c r="C76" s="99" t="s">
        <v>116</v>
      </c>
      <c r="D76" s="40">
        <v>6043</v>
      </c>
    </row>
    <row r="77" spans="1:4" ht="19.5" customHeight="1">
      <c r="A77" s="14"/>
      <c r="B77" s="14"/>
      <c r="C77" s="99" t="s">
        <v>222</v>
      </c>
      <c r="D77" s="40">
        <v>5101</v>
      </c>
    </row>
    <row r="78" spans="1:4" ht="19.5" customHeight="1">
      <c r="A78" s="14"/>
      <c r="B78" s="14"/>
      <c r="C78" s="98" t="s">
        <v>370</v>
      </c>
      <c r="D78" s="40">
        <v>50</v>
      </c>
    </row>
    <row r="79" spans="1:4" ht="19.5" customHeight="1">
      <c r="A79" s="14"/>
      <c r="B79" s="14"/>
      <c r="C79" s="99" t="s">
        <v>371</v>
      </c>
      <c r="D79" s="40">
        <v>20</v>
      </c>
    </row>
    <row r="80" spans="1:4" ht="19.5" customHeight="1">
      <c r="A80" s="14"/>
      <c r="B80" s="14"/>
      <c r="C80" s="99" t="s">
        <v>238</v>
      </c>
      <c r="D80" s="40">
        <v>872</v>
      </c>
    </row>
    <row r="81" spans="1:4" ht="19.5" customHeight="1">
      <c r="A81" s="14"/>
      <c r="B81" s="14"/>
      <c r="C81" s="98" t="s">
        <v>372</v>
      </c>
      <c r="D81" s="40">
        <v>0</v>
      </c>
    </row>
    <row r="82" spans="1:4" ht="19.5" customHeight="1">
      <c r="A82" s="14"/>
      <c r="B82" s="14"/>
      <c r="C82" s="98" t="s">
        <v>117</v>
      </c>
      <c r="D82" s="40">
        <v>0</v>
      </c>
    </row>
    <row r="83" spans="1:4" ht="19.5" customHeight="1">
      <c r="A83" s="14"/>
      <c r="B83" s="14"/>
      <c r="C83" s="97" t="s">
        <v>118</v>
      </c>
      <c r="D83" s="40">
        <v>0</v>
      </c>
    </row>
    <row r="84" spans="1:4" ht="19.5" customHeight="1">
      <c r="A84" s="14"/>
      <c r="B84" s="14"/>
      <c r="C84" s="98" t="s">
        <v>119</v>
      </c>
      <c r="D84" s="40">
        <v>598</v>
      </c>
    </row>
    <row r="85" spans="1:4" ht="19.5" customHeight="1">
      <c r="A85" s="14"/>
      <c r="B85" s="14"/>
      <c r="C85" s="99" t="s">
        <v>222</v>
      </c>
      <c r="D85" s="40">
        <v>520</v>
      </c>
    </row>
    <row r="86" spans="1:4" ht="19.5" customHeight="1">
      <c r="A86" s="14"/>
      <c r="B86" s="14"/>
      <c r="C86" s="99" t="s">
        <v>229</v>
      </c>
      <c r="D86" s="40">
        <v>78</v>
      </c>
    </row>
    <row r="87" spans="1:4" ht="19.5" customHeight="1">
      <c r="A87" s="14"/>
      <c r="B87" s="14"/>
      <c r="C87" s="98" t="s">
        <v>373</v>
      </c>
      <c r="D87" s="40">
        <v>0</v>
      </c>
    </row>
    <row r="88" spans="1:4" ht="19.5" customHeight="1">
      <c r="A88" s="14"/>
      <c r="B88" s="14"/>
      <c r="C88" s="99" t="s">
        <v>374</v>
      </c>
      <c r="D88" s="40">
        <v>0</v>
      </c>
    </row>
    <row r="89" spans="1:4" ht="19.5" customHeight="1">
      <c r="A89" s="14"/>
      <c r="B89" s="14"/>
      <c r="C89" s="97" t="s">
        <v>375</v>
      </c>
      <c r="D89" s="40">
        <v>0</v>
      </c>
    </row>
    <row r="90" spans="1:4" ht="19.5" customHeight="1">
      <c r="A90" s="14"/>
      <c r="B90" s="14"/>
      <c r="C90" s="98" t="s">
        <v>376</v>
      </c>
      <c r="D90" s="40">
        <v>0</v>
      </c>
    </row>
    <row r="91" spans="1:4" ht="19.5" customHeight="1">
      <c r="A91" s="14"/>
      <c r="B91" s="14"/>
      <c r="C91" s="98" t="s">
        <v>377</v>
      </c>
      <c r="D91" s="40">
        <v>0</v>
      </c>
    </row>
    <row r="92" spans="1:4" ht="19.5" customHeight="1">
      <c r="A92" s="14"/>
      <c r="B92" s="14"/>
      <c r="C92" s="98" t="s">
        <v>120</v>
      </c>
      <c r="D92" s="40">
        <v>90</v>
      </c>
    </row>
    <row r="93" spans="1:4" ht="19.5" customHeight="1">
      <c r="A93" s="14"/>
      <c r="B93" s="14"/>
      <c r="C93" s="100" t="s">
        <v>121</v>
      </c>
      <c r="D93" s="40">
        <v>26110</v>
      </c>
    </row>
    <row r="94" spans="1:4" ht="19.5" customHeight="1">
      <c r="A94" s="14"/>
      <c r="B94" s="14"/>
      <c r="C94" s="99" t="s">
        <v>122</v>
      </c>
      <c r="D94" s="40">
        <v>4230</v>
      </c>
    </row>
    <row r="95" spans="1:4" ht="19.5" customHeight="1">
      <c r="A95" s="14"/>
      <c r="B95" s="14"/>
      <c r="C95" s="98" t="s">
        <v>222</v>
      </c>
      <c r="D95" s="40">
        <v>123</v>
      </c>
    </row>
    <row r="96" spans="1:4" ht="19.5" customHeight="1">
      <c r="A96" s="14"/>
      <c r="B96" s="14"/>
      <c r="C96" s="99" t="s">
        <v>239</v>
      </c>
      <c r="D96" s="40">
        <v>4107</v>
      </c>
    </row>
    <row r="97" spans="1:4" ht="19.5" customHeight="1">
      <c r="A97" s="14"/>
      <c r="B97" s="14"/>
      <c r="C97" s="98" t="s">
        <v>123</v>
      </c>
      <c r="D97" s="40">
        <v>19247</v>
      </c>
    </row>
    <row r="98" spans="1:4" ht="19.5" customHeight="1">
      <c r="A98" s="14"/>
      <c r="B98" s="14"/>
      <c r="C98" s="98" t="s">
        <v>240</v>
      </c>
      <c r="D98" s="40">
        <v>500</v>
      </c>
    </row>
    <row r="99" spans="1:4" ht="19.5" customHeight="1">
      <c r="A99" s="14"/>
      <c r="B99" s="14"/>
      <c r="C99" s="98" t="s">
        <v>241</v>
      </c>
      <c r="D99" s="40">
        <v>9776</v>
      </c>
    </row>
    <row r="100" spans="1:4" ht="19.5" customHeight="1">
      <c r="A100" s="14"/>
      <c r="B100" s="14"/>
      <c r="C100" s="99" t="s">
        <v>242</v>
      </c>
      <c r="D100" s="40">
        <v>5680</v>
      </c>
    </row>
    <row r="101" spans="1:4" ht="19.5" customHeight="1">
      <c r="A101" s="14"/>
      <c r="B101" s="14"/>
      <c r="C101" s="99" t="s">
        <v>243</v>
      </c>
      <c r="D101" s="40">
        <v>3261</v>
      </c>
    </row>
    <row r="102" spans="1:4" ht="19.5" customHeight="1">
      <c r="A102" s="14"/>
      <c r="B102" s="14"/>
      <c r="C102" s="98" t="s">
        <v>244</v>
      </c>
      <c r="D102" s="40">
        <v>30</v>
      </c>
    </row>
    <row r="103" spans="1:4" ht="19.5" customHeight="1">
      <c r="A103" s="14"/>
      <c r="B103" s="14"/>
      <c r="C103" s="98" t="s">
        <v>124</v>
      </c>
      <c r="D103" s="40">
        <v>720</v>
      </c>
    </row>
    <row r="104" spans="1:4" ht="19.5" customHeight="1">
      <c r="A104" s="14"/>
      <c r="B104" s="14"/>
      <c r="C104" s="98" t="s">
        <v>245</v>
      </c>
      <c r="D104" s="40">
        <v>720</v>
      </c>
    </row>
    <row r="105" spans="1:4" ht="19.5" customHeight="1">
      <c r="A105" s="14"/>
      <c r="B105" s="14"/>
      <c r="C105" s="97" t="s">
        <v>378</v>
      </c>
      <c r="D105" s="40">
        <v>0</v>
      </c>
    </row>
    <row r="106" spans="1:4" ht="19.5" customHeight="1">
      <c r="A106" s="14"/>
      <c r="B106" s="14"/>
      <c r="C106" s="99" t="s">
        <v>379</v>
      </c>
      <c r="D106" s="40">
        <v>0</v>
      </c>
    </row>
    <row r="107" spans="1:4" ht="19.5" customHeight="1">
      <c r="A107" s="14"/>
      <c r="B107" s="14"/>
      <c r="C107" s="99" t="s">
        <v>380</v>
      </c>
      <c r="D107" s="40">
        <v>0</v>
      </c>
    </row>
    <row r="108" spans="1:4" ht="19.5" customHeight="1">
      <c r="A108" s="14"/>
      <c r="B108" s="14"/>
      <c r="C108" s="98" t="s">
        <v>125</v>
      </c>
      <c r="D108" s="40">
        <v>140</v>
      </c>
    </row>
    <row r="109" spans="1:4" ht="19.5" customHeight="1">
      <c r="A109" s="14"/>
      <c r="B109" s="14"/>
      <c r="C109" s="98" t="s">
        <v>246</v>
      </c>
      <c r="D109" s="40">
        <v>140</v>
      </c>
    </row>
    <row r="110" spans="1:4" ht="19.5" customHeight="1">
      <c r="A110" s="14"/>
      <c r="B110" s="14"/>
      <c r="C110" s="99" t="s">
        <v>126</v>
      </c>
      <c r="D110" s="40">
        <v>459</v>
      </c>
    </row>
    <row r="111" spans="1:4" ht="19.5" customHeight="1">
      <c r="A111" s="14"/>
      <c r="B111" s="14"/>
      <c r="C111" s="99" t="s">
        <v>247</v>
      </c>
      <c r="D111" s="40">
        <v>374</v>
      </c>
    </row>
    <row r="112" spans="1:4" ht="19.5" customHeight="1">
      <c r="A112" s="14"/>
      <c r="B112" s="14"/>
      <c r="C112" s="98" t="s">
        <v>248</v>
      </c>
      <c r="D112" s="40">
        <v>85</v>
      </c>
    </row>
    <row r="113" spans="1:4" ht="19.5" customHeight="1">
      <c r="A113" s="14"/>
      <c r="B113" s="14"/>
      <c r="C113" s="98" t="s">
        <v>127</v>
      </c>
      <c r="D113" s="40">
        <v>100</v>
      </c>
    </row>
    <row r="114" spans="1:4" ht="19.5" customHeight="1">
      <c r="A114" s="14"/>
      <c r="B114" s="14"/>
      <c r="C114" s="99" t="s">
        <v>68</v>
      </c>
      <c r="D114" s="40">
        <v>100</v>
      </c>
    </row>
    <row r="115" spans="1:4" ht="19.5" customHeight="1">
      <c r="A115" s="14"/>
      <c r="B115" s="14"/>
      <c r="C115" s="98" t="s">
        <v>128</v>
      </c>
      <c r="D115" s="40">
        <v>1214</v>
      </c>
    </row>
    <row r="116" spans="1:4" ht="19.5" customHeight="1">
      <c r="A116" s="14"/>
      <c r="B116" s="14"/>
      <c r="C116" s="97" t="s">
        <v>129</v>
      </c>
      <c r="D116" s="40">
        <v>40</v>
      </c>
    </row>
    <row r="117" spans="1:4" ht="19.5" customHeight="1">
      <c r="A117" s="14"/>
      <c r="B117" s="14"/>
      <c r="C117" s="99" t="s">
        <v>130</v>
      </c>
      <c r="D117" s="40">
        <v>40</v>
      </c>
    </row>
    <row r="118" spans="1:4" ht="19.5" customHeight="1">
      <c r="A118" s="14"/>
      <c r="B118" s="14"/>
      <c r="C118" s="98" t="s">
        <v>222</v>
      </c>
      <c r="D118" s="40">
        <v>40</v>
      </c>
    </row>
    <row r="119" spans="1:4" ht="19.5" customHeight="1">
      <c r="A119" s="14"/>
      <c r="B119" s="14"/>
      <c r="C119" s="98" t="s">
        <v>381</v>
      </c>
      <c r="D119" s="40">
        <v>0</v>
      </c>
    </row>
    <row r="120" spans="1:4" ht="19.5" customHeight="1">
      <c r="A120" s="14"/>
      <c r="B120" s="14"/>
      <c r="C120" s="99" t="s">
        <v>382</v>
      </c>
      <c r="D120" s="40">
        <v>0</v>
      </c>
    </row>
    <row r="121" spans="1:4" ht="19.5" customHeight="1">
      <c r="A121" s="14"/>
      <c r="B121" s="14"/>
      <c r="C121" s="99" t="s">
        <v>383</v>
      </c>
      <c r="D121" s="40">
        <v>0</v>
      </c>
    </row>
    <row r="122" spans="1:4" ht="19.5" customHeight="1">
      <c r="A122" s="14"/>
      <c r="B122" s="14"/>
      <c r="C122" s="99" t="s">
        <v>384</v>
      </c>
      <c r="D122" s="40">
        <v>0</v>
      </c>
    </row>
    <row r="123" spans="1:4" ht="19.5" customHeight="1">
      <c r="A123" s="14"/>
      <c r="B123" s="14"/>
      <c r="C123" s="99" t="s">
        <v>385</v>
      </c>
      <c r="D123" s="40">
        <v>0</v>
      </c>
    </row>
    <row r="124" spans="1:4" ht="19.5" customHeight="1">
      <c r="A124" s="14"/>
      <c r="B124" s="14"/>
      <c r="C124" s="98" t="s">
        <v>386</v>
      </c>
      <c r="D124" s="40">
        <v>0</v>
      </c>
    </row>
    <row r="125" spans="1:4" ht="19.5" customHeight="1">
      <c r="A125" s="14"/>
      <c r="B125" s="14"/>
      <c r="C125" s="97" t="s">
        <v>131</v>
      </c>
      <c r="D125" s="40">
        <v>1834</v>
      </c>
    </row>
    <row r="126" spans="1:4" ht="19.5" customHeight="1">
      <c r="A126" s="14"/>
      <c r="B126" s="14"/>
      <c r="C126" s="97" t="s">
        <v>132</v>
      </c>
      <c r="D126" s="40">
        <v>221</v>
      </c>
    </row>
    <row r="127" spans="1:4" ht="19.5" customHeight="1">
      <c r="A127" s="14"/>
      <c r="B127" s="14"/>
      <c r="C127" s="97" t="s">
        <v>222</v>
      </c>
      <c r="D127" s="40">
        <v>66</v>
      </c>
    </row>
    <row r="128" spans="1:4" ht="19.5" customHeight="1">
      <c r="A128" s="14"/>
      <c r="B128" s="14"/>
      <c r="C128" s="97" t="s">
        <v>249</v>
      </c>
      <c r="D128" s="40">
        <v>68</v>
      </c>
    </row>
    <row r="129" spans="1:4" ht="19.5" customHeight="1">
      <c r="A129" s="14"/>
      <c r="B129" s="14"/>
      <c r="C129" s="97" t="s">
        <v>250</v>
      </c>
      <c r="D129" s="40">
        <v>72</v>
      </c>
    </row>
    <row r="130" spans="1:4" ht="19.5" customHeight="1">
      <c r="A130" s="14"/>
      <c r="B130" s="14"/>
      <c r="C130" s="97" t="s">
        <v>251</v>
      </c>
      <c r="D130" s="40">
        <v>15</v>
      </c>
    </row>
    <row r="131" spans="1:4" ht="19.5" customHeight="1">
      <c r="A131" s="14"/>
      <c r="B131" s="14"/>
      <c r="C131" s="97" t="s">
        <v>133</v>
      </c>
      <c r="D131" s="40">
        <v>18</v>
      </c>
    </row>
    <row r="132" spans="1:4" ht="19.5" customHeight="1">
      <c r="A132" s="14"/>
      <c r="B132" s="14"/>
      <c r="C132" s="97" t="s">
        <v>222</v>
      </c>
      <c r="D132" s="40">
        <v>18</v>
      </c>
    </row>
    <row r="133" spans="1:4" ht="19.5" customHeight="1">
      <c r="A133" s="14"/>
      <c r="B133" s="14"/>
      <c r="C133" s="97" t="s">
        <v>134</v>
      </c>
      <c r="D133" s="40">
        <v>44</v>
      </c>
    </row>
    <row r="134" spans="1:4" ht="19.5" customHeight="1">
      <c r="A134" s="14"/>
      <c r="B134" s="14"/>
      <c r="C134" s="97" t="s">
        <v>222</v>
      </c>
      <c r="D134" s="40">
        <v>24</v>
      </c>
    </row>
    <row r="135" spans="1:4" ht="19.5" customHeight="1">
      <c r="A135" s="14"/>
      <c r="B135" s="14"/>
      <c r="C135" s="97" t="s">
        <v>387</v>
      </c>
      <c r="D135" s="40">
        <v>20</v>
      </c>
    </row>
    <row r="136" spans="1:4" ht="19.5" customHeight="1">
      <c r="A136" s="14"/>
      <c r="B136" s="14"/>
      <c r="C136" s="97" t="s">
        <v>135</v>
      </c>
      <c r="D136" s="40">
        <v>1546</v>
      </c>
    </row>
    <row r="137" spans="1:4" ht="19.5" customHeight="1">
      <c r="A137" s="14"/>
      <c r="B137" s="14"/>
      <c r="C137" s="97" t="s">
        <v>222</v>
      </c>
      <c r="D137" s="40">
        <v>1514</v>
      </c>
    </row>
    <row r="138" spans="1:4" ht="19.5" customHeight="1">
      <c r="A138" s="14"/>
      <c r="B138" s="14"/>
      <c r="C138" s="97" t="s">
        <v>252</v>
      </c>
      <c r="D138" s="40">
        <v>32</v>
      </c>
    </row>
    <row r="139" spans="1:4" ht="19.5" customHeight="1">
      <c r="A139" s="14"/>
      <c r="B139" s="14"/>
      <c r="C139" s="97" t="s">
        <v>136</v>
      </c>
      <c r="D139" s="40">
        <v>5</v>
      </c>
    </row>
    <row r="140" spans="1:4" ht="19.5" customHeight="1">
      <c r="A140" s="14"/>
      <c r="B140" s="14"/>
      <c r="C140" s="97" t="s">
        <v>253</v>
      </c>
      <c r="D140" s="40">
        <v>5</v>
      </c>
    </row>
    <row r="141" spans="1:4" ht="19.5" customHeight="1">
      <c r="A141" s="14"/>
      <c r="B141" s="14"/>
      <c r="C141" s="97" t="s">
        <v>137</v>
      </c>
      <c r="D141" s="40">
        <v>26464</v>
      </c>
    </row>
    <row r="142" spans="1:4" ht="19.5" customHeight="1">
      <c r="A142" s="14"/>
      <c r="B142" s="14"/>
      <c r="C142" s="97" t="s">
        <v>138</v>
      </c>
      <c r="D142" s="40">
        <v>1123</v>
      </c>
    </row>
    <row r="143" spans="1:4" ht="19.5" customHeight="1">
      <c r="A143" s="14"/>
      <c r="B143" s="14"/>
      <c r="C143" s="97" t="s">
        <v>222</v>
      </c>
      <c r="D143" s="40">
        <v>219</v>
      </c>
    </row>
    <row r="144" spans="1:4" ht="19.5" customHeight="1">
      <c r="A144" s="14"/>
      <c r="B144" s="14"/>
      <c r="C144" s="97" t="s">
        <v>254</v>
      </c>
      <c r="D144" s="40">
        <v>37</v>
      </c>
    </row>
    <row r="145" spans="1:4" ht="19.5" customHeight="1">
      <c r="A145" s="14"/>
      <c r="B145" s="14"/>
      <c r="C145" s="97" t="s">
        <v>255</v>
      </c>
      <c r="D145" s="40">
        <v>76</v>
      </c>
    </row>
    <row r="146" spans="1:4" ht="19.5" customHeight="1">
      <c r="A146" s="14"/>
      <c r="B146" s="14"/>
      <c r="C146" s="97" t="s">
        <v>256</v>
      </c>
      <c r="D146" s="40">
        <v>158</v>
      </c>
    </row>
    <row r="147" spans="1:4" ht="19.5" customHeight="1">
      <c r="A147" s="14"/>
      <c r="B147" s="14"/>
      <c r="C147" s="97" t="s">
        <v>257</v>
      </c>
      <c r="D147" s="40">
        <v>633</v>
      </c>
    </row>
    <row r="148" spans="1:4" ht="19.5" customHeight="1">
      <c r="A148" s="14"/>
      <c r="B148" s="14"/>
      <c r="C148" s="97" t="s">
        <v>139</v>
      </c>
      <c r="D148" s="40">
        <v>761</v>
      </c>
    </row>
    <row r="149" spans="1:4" ht="19.5" customHeight="1">
      <c r="A149" s="14"/>
      <c r="B149" s="14"/>
      <c r="C149" s="97" t="s">
        <v>222</v>
      </c>
      <c r="D149" s="40">
        <v>112</v>
      </c>
    </row>
    <row r="150" spans="1:4" ht="19.5" customHeight="1">
      <c r="A150" s="14"/>
      <c r="B150" s="14"/>
      <c r="C150" s="97" t="s">
        <v>258</v>
      </c>
      <c r="D150" s="40">
        <v>191</v>
      </c>
    </row>
    <row r="151" spans="1:4" ht="19.5" customHeight="1">
      <c r="A151" s="14"/>
      <c r="B151" s="14"/>
      <c r="C151" s="97" t="s">
        <v>388</v>
      </c>
      <c r="D151" s="40">
        <v>458</v>
      </c>
    </row>
    <row r="152" spans="1:4" ht="19.5" customHeight="1">
      <c r="A152" s="14"/>
      <c r="B152" s="14"/>
      <c r="C152" s="97" t="s">
        <v>389</v>
      </c>
      <c r="D152" s="40">
        <v>0</v>
      </c>
    </row>
    <row r="153" spans="1:4" ht="19.5" customHeight="1">
      <c r="A153" s="14"/>
      <c r="B153" s="14"/>
      <c r="C153" s="97" t="s">
        <v>140</v>
      </c>
      <c r="D153" s="40">
        <v>17675</v>
      </c>
    </row>
    <row r="154" spans="1:4" ht="19.5" customHeight="1">
      <c r="A154" s="14"/>
      <c r="B154" s="14"/>
      <c r="C154" s="97" t="s">
        <v>259</v>
      </c>
      <c r="D154" s="40">
        <v>868</v>
      </c>
    </row>
    <row r="155" spans="1:4" ht="19.5" customHeight="1">
      <c r="A155" s="14"/>
      <c r="B155" s="14"/>
      <c r="C155" s="97" t="s">
        <v>260</v>
      </c>
      <c r="D155" s="40">
        <v>551</v>
      </c>
    </row>
    <row r="156" spans="1:4" ht="19.5" customHeight="1">
      <c r="A156" s="14"/>
      <c r="B156" s="14"/>
      <c r="C156" s="97" t="s">
        <v>390</v>
      </c>
      <c r="D156" s="40">
        <v>6789</v>
      </c>
    </row>
    <row r="157" spans="1:4" ht="19.5" customHeight="1">
      <c r="A157" s="14"/>
      <c r="B157" s="14"/>
      <c r="C157" s="97" t="s">
        <v>391</v>
      </c>
      <c r="D157" s="40">
        <v>2715</v>
      </c>
    </row>
    <row r="158" spans="1:4" ht="19.5" customHeight="1">
      <c r="A158" s="14"/>
      <c r="B158" s="14"/>
      <c r="C158" s="97" t="s">
        <v>392</v>
      </c>
      <c r="D158" s="40">
        <v>6180</v>
      </c>
    </row>
    <row r="159" spans="1:4" ht="19.5" customHeight="1">
      <c r="A159" s="14"/>
      <c r="B159" s="14"/>
      <c r="C159" s="97" t="s">
        <v>261</v>
      </c>
      <c r="D159" s="40">
        <v>572</v>
      </c>
    </row>
    <row r="160" spans="1:4" ht="19.5" customHeight="1">
      <c r="A160" s="14"/>
      <c r="B160" s="14"/>
      <c r="C160" s="97" t="s">
        <v>393</v>
      </c>
      <c r="D160" s="40">
        <v>0</v>
      </c>
    </row>
    <row r="161" spans="1:4" ht="19.5" customHeight="1">
      <c r="A161" s="14"/>
      <c r="B161" s="14"/>
      <c r="C161" s="97" t="s">
        <v>394</v>
      </c>
      <c r="D161" s="40">
        <v>804</v>
      </c>
    </row>
    <row r="162" spans="1:4" ht="19.5" customHeight="1">
      <c r="A162" s="14"/>
      <c r="B162" s="14"/>
      <c r="C162" s="97" t="s">
        <v>395</v>
      </c>
      <c r="D162" s="40">
        <v>804</v>
      </c>
    </row>
    <row r="163" spans="1:4" ht="19.5" customHeight="1">
      <c r="A163" s="14"/>
      <c r="B163" s="14"/>
      <c r="C163" s="97" t="s">
        <v>141</v>
      </c>
      <c r="D163" s="40">
        <v>1211</v>
      </c>
    </row>
    <row r="164" spans="1:4" ht="19.5" customHeight="1">
      <c r="A164" s="14"/>
      <c r="B164" s="14"/>
      <c r="C164" s="97" t="s">
        <v>396</v>
      </c>
      <c r="D164" s="40">
        <v>10</v>
      </c>
    </row>
    <row r="165" spans="1:4" ht="19.5" customHeight="1">
      <c r="A165" s="14"/>
      <c r="B165" s="14"/>
      <c r="C165" s="97" t="s">
        <v>262</v>
      </c>
      <c r="D165" s="40">
        <v>97</v>
      </c>
    </row>
    <row r="166" spans="1:4" ht="19.5" customHeight="1">
      <c r="A166" s="14"/>
      <c r="B166" s="14"/>
      <c r="C166" s="97" t="s">
        <v>263</v>
      </c>
      <c r="D166" s="40">
        <v>302</v>
      </c>
    </row>
    <row r="167" spans="1:4" ht="19.5" customHeight="1">
      <c r="A167" s="14"/>
      <c r="B167" s="14"/>
      <c r="C167" s="97" t="s">
        <v>264</v>
      </c>
      <c r="D167" s="40">
        <v>802</v>
      </c>
    </row>
    <row r="168" spans="1:4" ht="19.5" customHeight="1">
      <c r="A168" s="14"/>
      <c r="B168" s="14"/>
      <c r="C168" s="97" t="s">
        <v>397</v>
      </c>
      <c r="D168" s="40">
        <v>0</v>
      </c>
    </row>
    <row r="169" spans="1:4" ht="19.5" customHeight="1">
      <c r="A169" s="14"/>
      <c r="B169" s="14"/>
      <c r="C169" s="97" t="s">
        <v>142</v>
      </c>
      <c r="D169" s="40">
        <v>705</v>
      </c>
    </row>
    <row r="170" spans="1:4" ht="19.5" customHeight="1">
      <c r="A170" s="14"/>
      <c r="B170" s="14"/>
      <c r="C170" s="97" t="s">
        <v>265</v>
      </c>
      <c r="D170" s="40">
        <v>21</v>
      </c>
    </row>
    <row r="171" spans="1:4" ht="19.5" customHeight="1">
      <c r="A171" s="14"/>
      <c r="B171" s="14"/>
      <c r="C171" s="97" t="s">
        <v>266</v>
      </c>
      <c r="D171" s="40">
        <v>62</v>
      </c>
    </row>
    <row r="172" spans="1:4" ht="19.5" customHeight="1">
      <c r="A172" s="14"/>
      <c r="B172" s="14"/>
      <c r="C172" s="97" t="s">
        <v>267</v>
      </c>
      <c r="D172" s="40">
        <v>452</v>
      </c>
    </row>
    <row r="173" spans="1:4" ht="19.5" customHeight="1">
      <c r="A173" s="14"/>
      <c r="B173" s="14"/>
      <c r="C173" s="97" t="s">
        <v>268</v>
      </c>
      <c r="D173" s="40">
        <v>170</v>
      </c>
    </row>
    <row r="174" spans="1:4" ht="19.5" customHeight="1">
      <c r="A174" s="14"/>
      <c r="B174" s="14"/>
      <c r="C174" s="97" t="s">
        <v>143</v>
      </c>
      <c r="D174" s="40">
        <v>76</v>
      </c>
    </row>
    <row r="175" spans="1:4" ht="19.5" customHeight="1">
      <c r="A175" s="14"/>
      <c r="B175" s="14"/>
      <c r="C175" s="97" t="s">
        <v>222</v>
      </c>
      <c r="D175" s="40">
        <v>28</v>
      </c>
    </row>
    <row r="176" spans="1:4" ht="19.5" customHeight="1">
      <c r="A176" s="14"/>
      <c r="B176" s="14"/>
      <c r="C176" s="97" t="s">
        <v>269</v>
      </c>
      <c r="D176" s="40">
        <v>48</v>
      </c>
    </row>
    <row r="177" spans="1:4" ht="19.5" customHeight="1">
      <c r="A177" s="14"/>
      <c r="B177" s="14"/>
      <c r="C177" s="97" t="s">
        <v>144</v>
      </c>
      <c r="D177" s="40">
        <v>0</v>
      </c>
    </row>
    <row r="178" spans="1:4" ht="19.5" customHeight="1">
      <c r="A178" s="14"/>
      <c r="B178" s="14"/>
      <c r="C178" s="97" t="s">
        <v>398</v>
      </c>
      <c r="D178" s="40">
        <v>0</v>
      </c>
    </row>
    <row r="179" spans="1:4" ht="19.5" customHeight="1">
      <c r="A179" s="14"/>
      <c r="B179" s="14"/>
      <c r="C179" s="97" t="s">
        <v>145</v>
      </c>
      <c r="D179" s="40">
        <v>1376</v>
      </c>
    </row>
    <row r="180" spans="1:4" ht="19.5" customHeight="1">
      <c r="A180" s="14"/>
      <c r="B180" s="14"/>
      <c r="C180" s="97" t="s">
        <v>270</v>
      </c>
      <c r="D180" s="40">
        <v>798</v>
      </c>
    </row>
    <row r="181" spans="1:4" ht="19.5" customHeight="1">
      <c r="A181" s="14"/>
      <c r="B181" s="14"/>
      <c r="C181" s="97" t="s">
        <v>271</v>
      </c>
      <c r="D181" s="40">
        <v>578</v>
      </c>
    </row>
    <row r="182" spans="1:4" ht="19.5" customHeight="1">
      <c r="A182" s="14"/>
      <c r="B182" s="14"/>
      <c r="C182" s="97" t="s">
        <v>146</v>
      </c>
      <c r="D182" s="40">
        <v>18</v>
      </c>
    </row>
    <row r="183" spans="1:4" ht="19.5" customHeight="1">
      <c r="A183" s="14"/>
      <c r="B183" s="14"/>
      <c r="C183" s="97" t="s">
        <v>272</v>
      </c>
      <c r="D183" s="40">
        <v>18</v>
      </c>
    </row>
    <row r="184" spans="1:4" ht="19.5" customHeight="1">
      <c r="A184" s="14"/>
      <c r="B184" s="14"/>
      <c r="C184" s="97" t="s">
        <v>399</v>
      </c>
      <c r="D184" s="40">
        <v>0</v>
      </c>
    </row>
    <row r="185" spans="1:4" ht="19.5" customHeight="1">
      <c r="A185" s="14"/>
      <c r="B185" s="14"/>
      <c r="C185" s="97" t="s">
        <v>400</v>
      </c>
      <c r="D185" s="40">
        <v>0</v>
      </c>
    </row>
    <row r="186" spans="1:4" ht="19.5" customHeight="1">
      <c r="A186" s="14"/>
      <c r="B186" s="14"/>
      <c r="C186" s="97" t="s">
        <v>147</v>
      </c>
      <c r="D186" s="40">
        <v>2000</v>
      </c>
    </row>
    <row r="187" spans="1:4" ht="19.5" customHeight="1">
      <c r="A187" s="14"/>
      <c r="B187" s="14"/>
      <c r="C187" s="97" t="s">
        <v>273</v>
      </c>
      <c r="D187" s="40">
        <v>2000</v>
      </c>
    </row>
    <row r="188" spans="1:4" ht="19.5" customHeight="1">
      <c r="A188" s="14"/>
      <c r="B188" s="14"/>
      <c r="C188" s="97" t="s">
        <v>274</v>
      </c>
      <c r="D188" s="40">
        <v>715</v>
      </c>
    </row>
    <row r="189" spans="1:4" ht="19.5" customHeight="1">
      <c r="A189" s="14"/>
      <c r="B189" s="14"/>
      <c r="C189" s="97" t="s">
        <v>275</v>
      </c>
      <c r="D189" s="40">
        <v>715</v>
      </c>
    </row>
    <row r="190" spans="1:4" ht="19.5" customHeight="1">
      <c r="A190" s="14"/>
      <c r="B190" s="14"/>
      <c r="C190" s="97" t="s">
        <v>401</v>
      </c>
      <c r="D190" s="40">
        <v>0</v>
      </c>
    </row>
    <row r="191" spans="1:4" ht="19.5" customHeight="1">
      <c r="A191" s="14"/>
      <c r="B191" s="14"/>
      <c r="C191" s="100" t="s">
        <v>148</v>
      </c>
      <c r="D191" s="40">
        <v>9996</v>
      </c>
    </row>
    <row r="192" spans="1:4" ht="19.5" customHeight="1">
      <c r="A192" s="14"/>
      <c r="B192" s="14"/>
      <c r="C192" s="97" t="s">
        <v>149</v>
      </c>
      <c r="D192" s="40">
        <v>271</v>
      </c>
    </row>
    <row r="193" spans="1:4" ht="19.5" customHeight="1">
      <c r="A193" s="14"/>
      <c r="B193" s="14"/>
      <c r="C193" s="97" t="s">
        <v>222</v>
      </c>
      <c r="D193" s="40">
        <v>145</v>
      </c>
    </row>
    <row r="194" spans="1:4" ht="19.5" customHeight="1">
      <c r="A194" s="14"/>
      <c r="B194" s="14"/>
      <c r="C194" s="97" t="s">
        <v>276</v>
      </c>
      <c r="D194" s="40">
        <v>126</v>
      </c>
    </row>
    <row r="195" spans="1:4" ht="19.5" customHeight="1">
      <c r="A195" s="14"/>
      <c r="B195" s="14"/>
      <c r="C195" s="97" t="s">
        <v>150</v>
      </c>
      <c r="D195" s="40">
        <v>551</v>
      </c>
    </row>
    <row r="196" spans="1:4" ht="19.5" customHeight="1">
      <c r="A196" s="14"/>
      <c r="B196" s="14"/>
      <c r="C196" s="97" t="s">
        <v>277</v>
      </c>
      <c r="D196" s="40">
        <v>551</v>
      </c>
    </row>
    <row r="197" spans="1:4" ht="19.5" customHeight="1">
      <c r="A197" s="14"/>
      <c r="B197" s="14"/>
      <c r="C197" s="97" t="s">
        <v>151</v>
      </c>
      <c r="D197" s="40">
        <v>1872</v>
      </c>
    </row>
    <row r="198" spans="1:4" ht="19.5" customHeight="1">
      <c r="A198" s="14"/>
      <c r="B198" s="14"/>
      <c r="C198" s="97" t="s">
        <v>278</v>
      </c>
      <c r="D198" s="40">
        <v>1872</v>
      </c>
    </row>
    <row r="199" spans="1:4" ht="19.5" customHeight="1">
      <c r="A199" s="14"/>
      <c r="B199" s="14"/>
      <c r="C199" s="97" t="s">
        <v>152</v>
      </c>
      <c r="D199" s="40">
        <v>1010</v>
      </c>
    </row>
    <row r="200" spans="1:4" ht="19.5" customHeight="1">
      <c r="A200" s="14"/>
      <c r="B200" s="14"/>
      <c r="C200" s="97" t="s">
        <v>279</v>
      </c>
      <c r="D200" s="40">
        <v>445</v>
      </c>
    </row>
    <row r="201" spans="1:4" ht="19.5" customHeight="1">
      <c r="A201" s="14"/>
      <c r="B201" s="14"/>
      <c r="C201" s="97" t="s">
        <v>280</v>
      </c>
      <c r="D201" s="40">
        <v>138</v>
      </c>
    </row>
    <row r="202" spans="1:4" ht="19.5" customHeight="1">
      <c r="A202" s="14"/>
      <c r="B202" s="14"/>
      <c r="C202" s="97" t="s">
        <v>281</v>
      </c>
      <c r="D202" s="40">
        <v>427</v>
      </c>
    </row>
    <row r="203" spans="1:4" ht="19.5" customHeight="1">
      <c r="A203" s="14"/>
      <c r="B203" s="14"/>
      <c r="C203" s="97" t="s">
        <v>402</v>
      </c>
      <c r="D203" s="40">
        <v>10</v>
      </c>
    </row>
    <row r="204" spans="1:4" ht="19.5" customHeight="1">
      <c r="A204" s="14"/>
      <c r="B204" s="14"/>
      <c r="C204" s="97" t="s">
        <v>403</v>
      </c>
      <c r="D204" s="40">
        <v>10</v>
      </c>
    </row>
    <row r="205" spans="1:4" ht="19.5" customHeight="1">
      <c r="A205" s="14"/>
      <c r="B205" s="14"/>
      <c r="C205" s="97" t="s">
        <v>153</v>
      </c>
      <c r="D205" s="40">
        <v>304</v>
      </c>
    </row>
    <row r="206" spans="1:4" ht="19.5" customHeight="1">
      <c r="A206" s="14"/>
      <c r="B206" s="14"/>
      <c r="C206" s="97" t="s">
        <v>282</v>
      </c>
      <c r="D206" s="40">
        <v>304</v>
      </c>
    </row>
    <row r="207" spans="1:4" ht="19.5" customHeight="1">
      <c r="A207" s="14"/>
      <c r="B207" s="14"/>
      <c r="C207" s="97" t="s">
        <v>404</v>
      </c>
      <c r="D207" s="40">
        <v>0</v>
      </c>
    </row>
    <row r="208" spans="1:4" ht="19.5" customHeight="1">
      <c r="A208" s="14"/>
      <c r="B208" s="14"/>
      <c r="C208" s="97" t="s">
        <v>154</v>
      </c>
      <c r="D208" s="40">
        <v>2732</v>
      </c>
    </row>
    <row r="209" spans="1:4" ht="19.5" customHeight="1">
      <c r="A209" s="14"/>
      <c r="B209" s="14"/>
      <c r="C209" s="97" t="s">
        <v>283</v>
      </c>
      <c r="D209" s="40">
        <v>778</v>
      </c>
    </row>
    <row r="210" spans="1:4" ht="19.5" customHeight="1">
      <c r="A210" s="14"/>
      <c r="B210" s="14"/>
      <c r="C210" s="97" t="s">
        <v>284</v>
      </c>
      <c r="D210" s="40">
        <v>1954</v>
      </c>
    </row>
    <row r="211" spans="1:4" ht="19.5" customHeight="1">
      <c r="A211" s="14"/>
      <c r="B211" s="14"/>
      <c r="C211" s="97" t="s">
        <v>155</v>
      </c>
      <c r="D211" s="40">
        <v>3246</v>
      </c>
    </row>
    <row r="212" spans="1:4" ht="19.5" customHeight="1">
      <c r="A212" s="14"/>
      <c r="B212" s="14"/>
      <c r="C212" s="97" t="s">
        <v>285</v>
      </c>
      <c r="D212" s="40">
        <v>2901</v>
      </c>
    </row>
    <row r="213" spans="1:4" ht="19.5" customHeight="1">
      <c r="A213" s="14"/>
      <c r="B213" s="14"/>
      <c r="C213" s="97" t="s">
        <v>405</v>
      </c>
      <c r="D213" s="40">
        <v>345</v>
      </c>
    </row>
    <row r="214" spans="1:4" ht="19.5" customHeight="1">
      <c r="A214" s="14"/>
      <c r="B214" s="14"/>
      <c r="C214" s="97" t="s">
        <v>156</v>
      </c>
      <c r="D214" s="40">
        <v>0</v>
      </c>
    </row>
    <row r="215" spans="1:4" ht="19.5" customHeight="1">
      <c r="A215" s="14"/>
      <c r="B215" s="14"/>
      <c r="C215" s="97" t="s">
        <v>157</v>
      </c>
      <c r="D215" s="40">
        <v>0</v>
      </c>
    </row>
    <row r="216" spans="1:4" ht="19.5" customHeight="1">
      <c r="A216" s="14"/>
      <c r="B216" s="14"/>
      <c r="C216" s="97" t="s">
        <v>158</v>
      </c>
      <c r="D216" s="40">
        <v>567</v>
      </c>
    </row>
    <row r="217" spans="1:4" ht="19.5" customHeight="1">
      <c r="A217" s="14"/>
      <c r="B217" s="14"/>
      <c r="C217" s="97" t="s">
        <v>159</v>
      </c>
      <c r="D217" s="40">
        <v>41</v>
      </c>
    </row>
    <row r="218" spans="1:4" ht="19.5" customHeight="1">
      <c r="A218" s="14"/>
      <c r="B218" s="14"/>
      <c r="C218" s="97" t="s">
        <v>222</v>
      </c>
      <c r="D218" s="40">
        <v>41</v>
      </c>
    </row>
    <row r="219" spans="1:4">
      <c r="A219" s="14"/>
      <c r="B219" s="14"/>
      <c r="C219" s="97" t="s">
        <v>160</v>
      </c>
      <c r="D219" s="40">
        <v>454</v>
      </c>
    </row>
    <row r="220" spans="1:4">
      <c r="A220" s="14"/>
      <c r="B220" s="14"/>
      <c r="C220" s="97" t="s">
        <v>286</v>
      </c>
      <c r="D220" s="40">
        <v>454</v>
      </c>
    </row>
    <row r="221" spans="1:4">
      <c r="A221" s="14"/>
      <c r="B221" s="14"/>
      <c r="C221" s="97" t="s">
        <v>406</v>
      </c>
      <c r="D221" s="40">
        <v>0</v>
      </c>
    </row>
    <row r="222" spans="1:4">
      <c r="A222" s="14"/>
      <c r="B222" s="14"/>
      <c r="C222" s="97" t="s">
        <v>161</v>
      </c>
      <c r="D222" s="40">
        <v>72</v>
      </c>
    </row>
    <row r="223" spans="1:4">
      <c r="A223" s="14"/>
      <c r="B223" s="14"/>
      <c r="C223" s="97" t="s">
        <v>287</v>
      </c>
      <c r="D223" s="40">
        <v>23</v>
      </c>
    </row>
    <row r="224" spans="1:4">
      <c r="A224" s="14"/>
      <c r="B224" s="14"/>
      <c r="C224" s="97" t="s">
        <v>407</v>
      </c>
      <c r="D224" s="40">
        <v>49</v>
      </c>
    </row>
    <row r="225" spans="1:4">
      <c r="A225" s="14"/>
      <c r="B225" s="14"/>
      <c r="C225" s="97" t="s">
        <v>162</v>
      </c>
      <c r="D225" s="40">
        <v>0</v>
      </c>
    </row>
    <row r="226" spans="1:4">
      <c r="A226" s="14"/>
      <c r="B226" s="14"/>
      <c r="C226" s="97" t="s">
        <v>163</v>
      </c>
      <c r="D226" s="40">
        <v>3935</v>
      </c>
    </row>
    <row r="227" spans="1:4">
      <c r="A227" s="14"/>
      <c r="B227" s="14"/>
      <c r="C227" s="97" t="s">
        <v>164</v>
      </c>
      <c r="D227" s="40">
        <v>412</v>
      </c>
    </row>
    <row r="228" spans="1:4">
      <c r="A228" s="14"/>
      <c r="B228" s="14"/>
      <c r="C228" s="97" t="s">
        <v>288</v>
      </c>
      <c r="D228" s="40">
        <v>88</v>
      </c>
    </row>
    <row r="229" spans="1:4">
      <c r="A229" s="14"/>
      <c r="B229" s="14"/>
      <c r="C229" s="97" t="s">
        <v>289</v>
      </c>
      <c r="D229" s="40">
        <v>251</v>
      </c>
    </row>
    <row r="230" spans="1:4">
      <c r="A230" s="14"/>
      <c r="B230" s="14"/>
      <c r="C230" s="97" t="s">
        <v>290</v>
      </c>
      <c r="D230" s="40">
        <v>73</v>
      </c>
    </row>
    <row r="231" spans="1:4">
      <c r="A231" s="14"/>
      <c r="B231" s="14"/>
      <c r="C231" s="97" t="s">
        <v>165</v>
      </c>
      <c r="D231" s="40">
        <v>2157</v>
      </c>
    </row>
    <row r="232" spans="1:4">
      <c r="A232" s="14"/>
      <c r="B232" s="14"/>
      <c r="C232" s="97" t="s">
        <v>291</v>
      </c>
      <c r="D232" s="40">
        <v>560</v>
      </c>
    </row>
    <row r="233" spans="1:4">
      <c r="A233" s="14"/>
      <c r="B233" s="14"/>
      <c r="C233" s="97" t="s">
        <v>292</v>
      </c>
      <c r="D233" s="40">
        <v>1597</v>
      </c>
    </row>
    <row r="234" spans="1:4">
      <c r="A234" s="14"/>
      <c r="B234" s="14"/>
      <c r="C234" s="97" t="s">
        <v>166</v>
      </c>
      <c r="D234" s="40">
        <v>1366</v>
      </c>
    </row>
    <row r="235" spans="1:4">
      <c r="A235" s="14"/>
      <c r="B235" s="14"/>
      <c r="C235" s="97" t="s">
        <v>167</v>
      </c>
      <c r="D235" s="40">
        <v>10049</v>
      </c>
    </row>
    <row r="236" spans="1:4">
      <c r="A236" s="14"/>
      <c r="B236" s="14"/>
      <c r="C236" s="97" t="s">
        <v>168</v>
      </c>
      <c r="D236" s="40">
        <v>5427</v>
      </c>
    </row>
    <row r="237" spans="1:4">
      <c r="A237" s="14"/>
      <c r="B237" s="14"/>
      <c r="C237" s="97" t="s">
        <v>288</v>
      </c>
      <c r="D237" s="40">
        <v>586</v>
      </c>
    </row>
    <row r="238" spans="1:4">
      <c r="A238" s="14"/>
      <c r="B238" s="14"/>
      <c r="C238" s="97" t="s">
        <v>293</v>
      </c>
      <c r="D238" s="40">
        <v>2536</v>
      </c>
    </row>
    <row r="239" spans="1:4">
      <c r="A239" s="14"/>
      <c r="B239" s="14"/>
      <c r="C239" s="97" t="s">
        <v>294</v>
      </c>
      <c r="D239" s="40">
        <v>50</v>
      </c>
    </row>
    <row r="240" spans="1:4">
      <c r="A240" s="14"/>
      <c r="B240" s="14"/>
      <c r="C240" s="97" t="s">
        <v>295</v>
      </c>
      <c r="D240" s="40">
        <v>200</v>
      </c>
    </row>
    <row r="241" spans="1:4">
      <c r="A241" s="14"/>
      <c r="B241" s="14"/>
      <c r="C241" s="97" t="s">
        <v>296</v>
      </c>
      <c r="D241" s="40">
        <v>250</v>
      </c>
    </row>
    <row r="242" spans="1:4">
      <c r="A242" s="14"/>
      <c r="B242" s="14"/>
      <c r="C242" s="97" t="s">
        <v>408</v>
      </c>
      <c r="D242" s="40">
        <v>50</v>
      </c>
    </row>
    <row r="243" spans="1:4">
      <c r="A243" s="14"/>
      <c r="B243" s="14"/>
      <c r="C243" s="97" t="s">
        <v>297</v>
      </c>
      <c r="D243" s="40">
        <v>340</v>
      </c>
    </row>
    <row r="244" spans="1:4">
      <c r="A244" s="14"/>
      <c r="B244" s="14"/>
      <c r="C244" s="97" t="s">
        <v>298</v>
      </c>
      <c r="D244" s="40">
        <v>1298</v>
      </c>
    </row>
    <row r="245" spans="1:4">
      <c r="A245" s="14"/>
      <c r="B245" s="14"/>
      <c r="C245" s="97" t="s">
        <v>299</v>
      </c>
      <c r="D245" s="40">
        <v>117</v>
      </c>
    </row>
    <row r="246" spans="1:4">
      <c r="A246" s="14"/>
      <c r="B246" s="14"/>
      <c r="C246" s="97" t="s">
        <v>169</v>
      </c>
      <c r="D246" s="40">
        <v>1834</v>
      </c>
    </row>
    <row r="247" spans="1:4">
      <c r="A247" s="14"/>
      <c r="B247" s="14"/>
      <c r="C247" s="97" t="s">
        <v>288</v>
      </c>
      <c r="D247" s="40">
        <v>312</v>
      </c>
    </row>
    <row r="248" spans="1:4">
      <c r="A248" s="14"/>
      <c r="B248" s="14"/>
      <c r="C248" s="97" t="s">
        <v>300</v>
      </c>
      <c r="D248" s="40">
        <v>1436</v>
      </c>
    </row>
    <row r="249" spans="1:4">
      <c r="A249" s="14"/>
      <c r="B249" s="14"/>
      <c r="C249" s="97" t="s">
        <v>301</v>
      </c>
      <c r="D249" s="40">
        <v>86</v>
      </c>
    </row>
    <row r="250" spans="1:4">
      <c r="A250" s="14"/>
      <c r="B250" s="14"/>
      <c r="C250" s="97" t="s">
        <v>170</v>
      </c>
      <c r="D250" s="40">
        <v>2031</v>
      </c>
    </row>
    <row r="251" spans="1:4">
      <c r="A251" s="14"/>
      <c r="B251" s="14"/>
      <c r="C251" s="97" t="s">
        <v>288</v>
      </c>
      <c r="D251" s="40">
        <v>66</v>
      </c>
    </row>
    <row r="252" spans="1:4">
      <c r="A252" s="14"/>
      <c r="B252" s="14"/>
      <c r="C252" s="97" t="s">
        <v>302</v>
      </c>
      <c r="D252" s="40">
        <v>282</v>
      </c>
    </row>
    <row r="253" spans="1:4">
      <c r="A253" s="14"/>
      <c r="B253" s="14"/>
      <c r="C253" s="97" t="s">
        <v>303</v>
      </c>
      <c r="D253" s="40">
        <v>982</v>
      </c>
    </row>
    <row r="254" spans="1:4">
      <c r="A254" s="14"/>
      <c r="B254" s="14"/>
      <c r="C254" s="97" t="s">
        <v>304</v>
      </c>
      <c r="D254" s="40">
        <v>22</v>
      </c>
    </row>
    <row r="255" spans="1:4">
      <c r="A255" s="14"/>
      <c r="B255" s="14"/>
      <c r="C255" s="97" t="s">
        <v>305</v>
      </c>
      <c r="D255" s="40">
        <v>86</v>
      </c>
    </row>
    <row r="256" spans="1:4">
      <c r="A256" s="14"/>
      <c r="B256" s="14"/>
      <c r="C256" s="97" t="s">
        <v>306</v>
      </c>
      <c r="D256" s="40">
        <v>22</v>
      </c>
    </row>
    <row r="257" spans="1:4">
      <c r="A257" s="14"/>
      <c r="B257" s="14"/>
      <c r="C257" s="97" t="s">
        <v>307</v>
      </c>
      <c r="D257" s="40">
        <v>2</v>
      </c>
    </row>
    <row r="258" spans="1:4">
      <c r="A258" s="14"/>
      <c r="B258" s="14"/>
      <c r="C258" s="97" t="s">
        <v>308</v>
      </c>
      <c r="D258" s="40">
        <v>28</v>
      </c>
    </row>
    <row r="259" spans="1:4">
      <c r="A259" s="14"/>
      <c r="B259" s="14"/>
      <c r="C259" s="97" t="s">
        <v>409</v>
      </c>
      <c r="D259" s="40">
        <v>11</v>
      </c>
    </row>
    <row r="260" spans="1:4">
      <c r="A260" s="14"/>
      <c r="B260" s="14"/>
      <c r="C260" s="97" t="s">
        <v>309</v>
      </c>
      <c r="D260" s="40">
        <v>530</v>
      </c>
    </row>
    <row r="261" spans="1:4">
      <c r="A261" s="14"/>
      <c r="B261" s="14"/>
      <c r="C261" s="97" t="s">
        <v>171</v>
      </c>
      <c r="D261" s="40">
        <v>141</v>
      </c>
    </row>
    <row r="262" spans="1:4">
      <c r="A262" s="14"/>
      <c r="B262" s="14"/>
      <c r="C262" s="97" t="s">
        <v>288</v>
      </c>
      <c r="D262" s="40">
        <v>21</v>
      </c>
    </row>
    <row r="263" spans="1:4">
      <c r="A263" s="14"/>
      <c r="B263" s="14"/>
      <c r="C263" s="97" t="s">
        <v>410</v>
      </c>
      <c r="D263" s="40">
        <v>10</v>
      </c>
    </row>
    <row r="264" spans="1:4">
      <c r="A264" s="14"/>
      <c r="B264" s="14"/>
      <c r="C264" s="97" t="s">
        <v>310</v>
      </c>
      <c r="D264" s="40">
        <v>110</v>
      </c>
    </row>
    <row r="265" spans="1:4">
      <c r="A265" s="14"/>
      <c r="B265" s="14"/>
      <c r="C265" s="97" t="s">
        <v>172</v>
      </c>
      <c r="D265" s="40">
        <v>210</v>
      </c>
    </row>
    <row r="266" spans="1:4">
      <c r="A266" s="14"/>
      <c r="B266" s="14"/>
      <c r="C266" s="97" t="s">
        <v>311</v>
      </c>
      <c r="D266" s="40">
        <v>20</v>
      </c>
    </row>
    <row r="267" spans="1:4">
      <c r="A267" s="14"/>
      <c r="B267" s="14"/>
      <c r="C267" s="97" t="s">
        <v>411</v>
      </c>
      <c r="D267" s="40">
        <v>190</v>
      </c>
    </row>
    <row r="268" spans="1:4">
      <c r="A268" s="14"/>
      <c r="B268" s="14"/>
      <c r="C268" s="97" t="s">
        <v>173</v>
      </c>
      <c r="D268" s="40">
        <v>247</v>
      </c>
    </row>
    <row r="269" spans="1:4">
      <c r="A269" s="14"/>
      <c r="B269" s="14"/>
      <c r="C269" s="97" t="s">
        <v>312</v>
      </c>
      <c r="D269" s="40">
        <v>237</v>
      </c>
    </row>
    <row r="270" spans="1:4">
      <c r="A270" s="14"/>
      <c r="B270" s="14"/>
      <c r="C270" s="97" t="s">
        <v>313</v>
      </c>
      <c r="D270" s="40">
        <v>10</v>
      </c>
    </row>
    <row r="271" spans="1:4">
      <c r="A271" s="14"/>
      <c r="B271" s="14"/>
      <c r="C271" s="97" t="s">
        <v>174</v>
      </c>
      <c r="D271" s="40">
        <v>159</v>
      </c>
    </row>
    <row r="272" spans="1:4">
      <c r="A272" s="14"/>
      <c r="B272" s="14"/>
      <c r="C272" s="97" t="s">
        <v>314</v>
      </c>
      <c r="D272" s="40">
        <v>159</v>
      </c>
    </row>
    <row r="273" spans="1:4">
      <c r="A273" s="14"/>
      <c r="B273" s="14"/>
      <c r="C273" s="97" t="s">
        <v>412</v>
      </c>
      <c r="D273" s="40">
        <v>0</v>
      </c>
    </row>
    <row r="274" spans="1:4">
      <c r="A274" s="14"/>
      <c r="B274" s="14"/>
      <c r="C274" s="97" t="s">
        <v>413</v>
      </c>
      <c r="D274" s="40">
        <v>0</v>
      </c>
    </row>
    <row r="275" spans="1:4">
      <c r="A275" s="14"/>
      <c r="B275" s="14"/>
      <c r="C275" s="97" t="s">
        <v>175</v>
      </c>
      <c r="D275" s="40">
        <v>123</v>
      </c>
    </row>
    <row r="276" spans="1:4">
      <c r="A276" s="14"/>
      <c r="B276" s="14"/>
      <c r="C276" s="97" t="s">
        <v>176</v>
      </c>
      <c r="D276" s="40">
        <v>123</v>
      </c>
    </row>
    <row r="277" spans="1:4">
      <c r="A277" s="14"/>
      <c r="B277" s="14"/>
      <c r="C277" s="97" t="s">
        <v>288</v>
      </c>
      <c r="D277" s="40">
        <v>123</v>
      </c>
    </row>
    <row r="278" spans="1:4">
      <c r="A278" s="14"/>
      <c r="B278" s="14"/>
      <c r="C278" s="97" t="s">
        <v>414</v>
      </c>
      <c r="D278" s="40">
        <v>0</v>
      </c>
    </row>
    <row r="279" spans="1:4">
      <c r="A279" s="14"/>
      <c r="B279" s="14"/>
      <c r="C279" s="97" t="s">
        <v>177</v>
      </c>
      <c r="D279" s="40">
        <v>367</v>
      </c>
    </row>
    <row r="280" spans="1:4">
      <c r="A280" s="14"/>
      <c r="B280" s="14"/>
      <c r="C280" s="97" t="s">
        <v>178</v>
      </c>
      <c r="D280" s="40">
        <v>367</v>
      </c>
    </row>
    <row r="281" spans="1:4">
      <c r="A281" s="14"/>
      <c r="B281" s="14"/>
      <c r="C281" s="97" t="s">
        <v>288</v>
      </c>
      <c r="D281" s="40">
        <v>367</v>
      </c>
    </row>
    <row r="282" spans="1:4">
      <c r="A282" s="14"/>
      <c r="B282" s="14"/>
      <c r="C282" s="97" t="s">
        <v>179</v>
      </c>
      <c r="D282" s="40">
        <v>268</v>
      </c>
    </row>
    <row r="283" spans="1:4">
      <c r="A283" s="14"/>
      <c r="B283" s="14"/>
      <c r="C283" s="97" t="s">
        <v>180</v>
      </c>
      <c r="D283" s="40">
        <v>218</v>
      </c>
    </row>
    <row r="284" spans="1:4">
      <c r="A284" s="14"/>
      <c r="B284" s="14"/>
      <c r="C284" s="97" t="s">
        <v>288</v>
      </c>
      <c r="D284" s="40">
        <v>146</v>
      </c>
    </row>
    <row r="285" spans="1:4">
      <c r="A285" s="14"/>
      <c r="B285" s="14"/>
      <c r="C285" s="97" t="s">
        <v>315</v>
      </c>
      <c r="D285" s="40">
        <v>15</v>
      </c>
    </row>
    <row r="286" spans="1:4">
      <c r="A286" s="14"/>
      <c r="B286" s="14"/>
      <c r="C286" s="97" t="s">
        <v>293</v>
      </c>
      <c r="D286" s="40">
        <v>57</v>
      </c>
    </row>
    <row r="287" spans="1:4">
      <c r="A287" s="14"/>
      <c r="B287" s="14"/>
      <c r="C287" s="97" t="s">
        <v>181</v>
      </c>
      <c r="D287" s="40">
        <v>50</v>
      </c>
    </row>
    <row r="288" spans="1:4">
      <c r="A288" s="14"/>
      <c r="B288" s="14"/>
      <c r="C288" s="97" t="s">
        <v>288</v>
      </c>
      <c r="D288" s="40">
        <v>50</v>
      </c>
    </row>
    <row r="289" spans="1:4">
      <c r="A289" s="14"/>
      <c r="B289" s="14"/>
      <c r="C289" s="97" t="s">
        <v>415</v>
      </c>
      <c r="D289" s="40">
        <v>0</v>
      </c>
    </row>
    <row r="290" spans="1:4">
      <c r="A290" s="14"/>
      <c r="B290" s="14"/>
      <c r="C290" s="100" t="s">
        <v>182</v>
      </c>
      <c r="D290" s="40">
        <v>1100</v>
      </c>
    </row>
    <row r="291" spans="1:4">
      <c r="A291" s="14"/>
      <c r="B291" s="14"/>
      <c r="C291" s="97" t="s">
        <v>183</v>
      </c>
      <c r="D291" s="40">
        <v>1100</v>
      </c>
    </row>
    <row r="292" spans="1:4">
      <c r="A292" s="14"/>
      <c r="B292" s="14"/>
      <c r="C292" s="97" t="s">
        <v>288</v>
      </c>
      <c r="D292" s="40">
        <v>158</v>
      </c>
    </row>
    <row r="293" spans="1:4">
      <c r="A293" s="14"/>
      <c r="B293" s="14"/>
      <c r="C293" s="97" t="s">
        <v>316</v>
      </c>
      <c r="D293" s="40">
        <v>779</v>
      </c>
    </row>
    <row r="294" spans="1:4">
      <c r="A294" s="14"/>
      <c r="B294" s="14"/>
      <c r="C294" s="97" t="s">
        <v>293</v>
      </c>
      <c r="D294" s="40">
        <v>163</v>
      </c>
    </row>
    <row r="295" spans="1:4">
      <c r="A295" s="14"/>
      <c r="B295" s="14"/>
      <c r="C295" s="97" t="s">
        <v>184</v>
      </c>
      <c r="D295" s="40">
        <v>3885</v>
      </c>
    </row>
    <row r="296" spans="1:4">
      <c r="A296" s="14"/>
      <c r="B296" s="14"/>
      <c r="C296" s="97" t="s">
        <v>416</v>
      </c>
      <c r="D296" s="40">
        <v>0</v>
      </c>
    </row>
    <row r="297" spans="1:4">
      <c r="A297" s="14"/>
      <c r="B297" s="14"/>
      <c r="C297" s="97" t="s">
        <v>185</v>
      </c>
      <c r="D297" s="40">
        <v>3885</v>
      </c>
    </row>
    <row r="298" spans="1:4">
      <c r="A298" s="14"/>
      <c r="B298" s="14"/>
      <c r="C298" s="97" t="s">
        <v>317</v>
      </c>
      <c r="D298" s="40">
        <v>3885</v>
      </c>
    </row>
    <row r="299" spans="1:4">
      <c r="A299" s="14"/>
      <c r="B299" s="14"/>
      <c r="C299" s="97" t="s">
        <v>186</v>
      </c>
      <c r="D299" s="40">
        <v>0</v>
      </c>
    </row>
    <row r="300" spans="1:4">
      <c r="A300" s="14"/>
      <c r="B300" s="14"/>
      <c r="C300" s="97" t="s">
        <v>187</v>
      </c>
      <c r="D300" s="40">
        <v>104</v>
      </c>
    </row>
    <row r="301" spans="1:4">
      <c r="A301" s="14"/>
      <c r="B301" s="14"/>
      <c r="C301" s="97" t="s">
        <v>188</v>
      </c>
      <c r="D301" s="40">
        <v>104</v>
      </c>
    </row>
    <row r="302" spans="1:4">
      <c r="A302" s="14"/>
      <c r="B302" s="14"/>
      <c r="C302" s="97" t="s">
        <v>288</v>
      </c>
      <c r="D302" s="40">
        <v>104</v>
      </c>
    </row>
    <row r="303" spans="1:4">
      <c r="A303" s="14"/>
      <c r="B303" s="14"/>
      <c r="C303" s="97" t="s">
        <v>189</v>
      </c>
      <c r="D303" s="40">
        <v>1500</v>
      </c>
    </row>
    <row r="304" spans="1:4">
      <c r="A304" s="14"/>
      <c r="B304" s="14"/>
      <c r="C304" s="97" t="s">
        <v>190</v>
      </c>
      <c r="D304" s="40">
        <v>3220</v>
      </c>
    </row>
    <row r="305" spans="1:4">
      <c r="A305" s="14"/>
      <c r="B305" s="14"/>
      <c r="C305" s="97" t="s">
        <v>318</v>
      </c>
      <c r="D305" s="40">
        <v>3000</v>
      </c>
    </row>
    <row r="306" spans="1:4">
      <c r="A306" s="14"/>
      <c r="B306" s="14"/>
      <c r="C306" s="97" t="s">
        <v>319</v>
      </c>
      <c r="D306" s="40">
        <v>220</v>
      </c>
    </row>
    <row r="307" spans="1:4">
      <c r="A307" s="14"/>
      <c r="B307" s="14"/>
      <c r="C307" s="39"/>
      <c r="D307" s="40"/>
    </row>
    <row r="308" spans="1:4">
      <c r="A308" s="14"/>
      <c r="B308" s="14"/>
      <c r="C308" s="39"/>
      <c r="D308" s="40"/>
    </row>
    <row r="309" spans="1:4">
      <c r="A309" s="14"/>
      <c r="B309" s="14"/>
      <c r="C309" s="39"/>
      <c r="D309" s="40"/>
    </row>
    <row r="310" spans="1:4">
      <c r="A310" s="14"/>
      <c r="B310" s="14"/>
      <c r="C310" s="39"/>
      <c r="D310" s="40"/>
    </row>
    <row r="311" spans="1:4">
      <c r="A311" s="14"/>
      <c r="B311" s="14"/>
      <c r="C311" s="39"/>
      <c r="D311" s="40"/>
    </row>
    <row r="312" spans="1:4">
      <c r="A312" s="14"/>
      <c r="B312" s="14"/>
      <c r="C312" s="39"/>
      <c r="D312" s="40"/>
    </row>
    <row r="313" spans="1:4">
      <c r="A313" s="14"/>
      <c r="B313" s="14"/>
      <c r="C313" s="39"/>
      <c r="D313" s="40"/>
    </row>
    <row r="314" spans="1:4">
      <c r="A314" s="14"/>
      <c r="B314" s="14"/>
      <c r="C314" s="39"/>
      <c r="D314" s="40"/>
    </row>
    <row r="315" spans="1:4">
      <c r="A315" s="14"/>
      <c r="B315" s="14"/>
      <c r="C315" s="39"/>
      <c r="D315" s="40"/>
    </row>
    <row r="316" spans="1:4">
      <c r="A316" s="14"/>
      <c r="B316" s="14"/>
      <c r="C316" s="39"/>
      <c r="D316" s="40"/>
    </row>
    <row r="317" spans="1:4">
      <c r="A317" s="14"/>
      <c r="B317" s="14"/>
      <c r="C317" s="39"/>
      <c r="D317" s="40"/>
    </row>
    <row r="318" spans="1:4">
      <c r="A318" s="14"/>
      <c r="B318" s="14"/>
      <c r="C318" s="39"/>
      <c r="D318" s="40"/>
    </row>
    <row r="319" spans="1:4">
      <c r="A319" s="14"/>
      <c r="B319" s="14"/>
      <c r="C319" s="39"/>
      <c r="D319" s="40"/>
    </row>
    <row r="320" spans="1:4">
      <c r="A320" s="13" t="s">
        <v>84</v>
      </c>
      <c r="B320" s="14">
        <f>SUM(B321:B327)</f>
        <v>77386</v>
      </c>
      <c r="C320" s="16" t="s">
        <v>89</v>
      </c>
      <c r="D320" s="17">
        <f>SUM(D321:D327)</f>
        <v>21449</v>
      </c>
    </row>
    <row r="321" spans="1:4">
      <c r="A321" s="19" t="s">
        <v>27</v>
      </c>
      <c r="B321" s="14">
        <v>77386</v>
      </c>
      <c r="C321" s="18" t="s">
        <v>85</v>
      </c>
      <c r="D321" s="15">
        <v>21449</v>
      </c>
    </row>
    <row r="322" spans="1:4">
      <c r="A322" s="85" t="s">
        <v>221</v>
      </c>
      <c r="B322" s="14"/>
      <c r="C322" s="18"/>
      <c r="D322" s="15"/>
    </row>
    <row r="323" spans="1:4">
      <c r="A323" s="20" t="s">
        <v>28</v>
      </c>
      <c r="B323" s="14"/>
      <c r="C323" s="19" t="s">
        <v>16</v>
      </c>
      <c r="D323" s="15"/>
    </row>
    <row r="324" spans="1:4">
      <c r="A324" s="20" t="s">
        <v>29</v>
      </c>
      <c r="B324" s="15"/>
      <c r="C324" s="19" t="s">
        <v>17</v>
      </c>
      <c r="D324" s="15"/>
    </row>
    <row r="325" spans="1:4">
      <c r="A325" s="20" t="s">
        <v>30</v>
      </c>
      <c r="B325" s="14"/>
      <c r="C325" s="19" t="s">
        <v>86</v>
      </c>
      <c r="D325" s="15"/>
    </row>
    <row r="326" spans="1:4">
      <c r="A326" s="20" t="s">
        <v>31</v>
      </c>
      <c r="B326" s="14"/>
      <c r="C326" s="20" t="s">
        <v>18</v>
      </c>
      <c r="D326" s="15"/>
    </row>
    <row r="327" spans="1:4">
      <c r="A327" s="20" t="s">
        <v>32</v>
      </c>
      <c r="B327" s="14"/>
      <c r="C327" s="20" t="s">
        <v>19</v>
      </c>
      <c r="D327" s="15"/>
    </row>
    <row r="328" spans="1:4">
      <c r="A328" s="21" t="s">
        <v>87</v>
      </c>
      <c r="B328" s="14">
        <f>SUM(B320,B5)</f>
        <v>134786</v>
      </c>
      <c r="C328" s="21" t="s">
        <v>88</v>
      </c>
      <c r="D328" s="15">
        <f>SUM(D320,D5)</f>
        <v>134786</v>
      </c>
    </row>
    <row r="329" spans="1:4">
      <c r="A329" s="41"/>
      <c r="B329" s="41"/>
      <c r="C329" s="41"/>
      <c r="D329" s="42"/>
    </row>
    <row r="330" spans="1:4">
      <c r="A330" s="41"/>
      <c r="B330" s="41"/>
      <c r="C330" s="41"/>
      <c r="D330" s="42"/>
    </row>
    <row r="331" spans="1:4">
      <c r="A331" s="41"/>
      <c r="B331" s="41"/>
      <c r="C331" s="41"/>
      <c r="D331" s="42"/>
    </row>
    <row r="332" spans="1:4">
      <c r="A332" s="41"/>
      <c r="B332" s="41"/>
      <c r="C332" s="41"/>
      <c r="D332" s="42"/>
    </row>
    <row r="333" spans="1:4">
      <c r="A333" s="41"/>
      <c r="B333" s="41"/>
      <c r="C333" s="41"/>
      <c r="D333" s="42"/>
    </row>
    <row r="334" spans="1:4">
      <c r="A334" s="41"/>
      <c r="B334" s="41"/>
      <c r="C334" s="41"/>
      <c r="D334" s="42"/>
    </row>
    <row r="335" spans="1:4">
      <c r="A335" s="41"/>
      <c r="B335" s="41"/>
      <c r="C335" s="41"/>
      <c r="D335" s="42"/>
    </row>
    <row r="336" spans="1:4">
      <c r="A336" s="41"/>
      <c r="B336" s="41"/>
      <c r="C336" s="41"/>
      <c r="D336" s="42"/>
    </row>
    <row r="337" spans="1:4">
      <c r="A337" s="41"/>
      <c r="B337" s="41"/>
      <c r="C337" s="41"/>
      <c r="D337" s="42"/>
    </row>
    <row r="338" spans="1:4">
      <c r="A338" s="41"/>
      <c r="B338" s="41"/>
      <c r="C338" s="41"/>
      <c r="D338" s="42"/>
    </row>
    <row r="339" spans="1:4">
      <c r="A339" s="41"/>
      <c r="B339" s="41"/>
      <c r="C339" s="41"/>
      <c r="D339" s="42"/>
    </row>
    <row r="340" spans="1:4">
      <c r="A340" s="41"/>
      <c r="B340" s="41"/>
      <c r="C340" s="41"/>
      <c r="D340" s="42"/>
    </row>
    <row r="341" spans="1:4">
      <c r="A341" s="41"/>
      <c r="B341" s="41"/>
      <c r="C341" s="41"/>
      <c r="D341" s="42"/>
    </row>
    <row r="342" spans="1:4">
      <c r="A342" s="41"/>
      <c r="B342" s="41"/>
      <c r="C342" s="41"/>
      <c r="D342" s="42"/>
    </row>
    <row r="343" spans="1:4">
      <c r="A343" s="41"/>
      <c r="B343" s="41"/>
      <c r="C343" s="41"/>
      <c r="D343" s="42"/>
    </row>
    <row r="344" spans="1:4">
      <c r="A344" s="41"/>
      <c r="B344" s="41"/>
      <c r="C344" s="41"/>
      <c r="D344" s="42"/>
    </row>
    <row r="345" spans="1:4">
      <c r="A345" s="41"/>
      <c r="B345" s="41"/>
      <c r="C345" s="41"/>
      <c r="D345" s="42"/>
    </row>
    <row r="346" spans="1:4">
      <c r="A346" s="41"/>
      <c r="B346" s="41"/>
      <c r="C346" s="41"/>
      <c r="D346" s="42"/>
    </row>
    <row r="347" spans="1:4">
      <c r="A347" s="41"/>
      <c r="B347" s="41"/>
      <c r="C347" s="41"/>
      <c r="D347" s="42"/>
    </row>
    <row r="348" spans="1:4">
      <c r="A348" s="41"/>
      <c r="B348" s="41"/>
      <c r="C348" s="41"/>
      <c r="D348" s="42"/>
    </row>
    <row r="349" spans="1:4">
      <c r="A349" s="41"/>
      <c r="B349" s="41"/>
      <c r="C349" s="41"/>
      <c r="D349" s="42"/>
    </row>
    <row r="350" spans="1:4">
      <c r="A350" s="41"/>
      <c r="B350" s="41"/>
      <c r="C350" s="41"/>
      <c r="D350" s="42"/>
    </row>
    <row r="351" spans="1:4">
      <c r="A351" s="41"/>
      <c r="B351" s="41"/>
      <c r="C351" s="41"/>
      <c r="D351" s="42"/>
    </row>
    <row r="352" spans="1:4">
      <c r="A352" s="41"/>
      <c r="B352" s="41"/>
      <c r="C352" s="41"/>
      <c r="D352" s="42"/>
    </row>
    <row r="353" spans="1:4">
      <c r="A353" s="41"/>
      <c r="B353" s="41"/>
      <c r="C353" s="41"/>
      <c r="D353" s="42"/>
    </row>
  </sheetData>
  <mergeCells count="3">
    <mergeCell ref="A1:D1"/>
    <mergeCell ref="A3:B3"/>
    <mergeCell ref="C3:D3"/>
  </mergeCells>
  <phoneticPr fontId="6" type="noConversion"/>
  <printOptions horizontalCentered="1"/>
  <pageMargins left="0.23622047244094491" right="0.15748031496062992" top="0.19685039370078741" bottom="0.35433070866141736" header="0.51181102362204722" footer="0.51181102362204722"/>
  <pageSetup paperSize="9" scale="80" fitToHeight="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showZeros="0" zoomScaleSheetLayoutView="100" workbookViewId="0">
      <selection activeCell="C46" sqref="C46"/>
    </sheetView>
  </sheetViews>
  <sheetFormatPr defaultColWidth="9" defaultRowHeight="15.6"/>
  <cols>
    <col min="1" max="1" width="36.69921875" style="22" customWidth="1"/>
    <col min="2" max="2" width="10.69921875" style="26" customWidth="1"/>
    <col min="3" max="3" width="42" style="26" customWidth="1"/>
    <col min="4" max="4" width="12.3984375" style="38" customWidth="1"/>
    <col min="5" max="16384" width="9" style="22"/>
  </cols>
  <sheetData>
    <row r="1" spans="1:4" ht="24" customHeight="1">
      <c r="A1" s="140" t="s">
        <v>421</v>
      </c>
      <c r="B1" s="141"/>
      <c r="C1" s="141"/>
      <c r="D1" s="141"/>
    </row>
    <row r="2" spans="1:4" ht="24" customHeight="1">
      <c r="D2" s="27" t="s">
        <v>20</v>
      </c>
    </row>
    <row r="3" spans="1:4" ht="15.75" customHeight="1">
      <c r="A3" s="142" t="s">
        <v>21</v>
      </c>
      <c r="B3" s="142"/>
      <c r="C3" s="143" t="s">
        <v>22</v>
      </c>
      <c r="D3" s="143"/>
    </row>
    <row r="4" spans="1:4" ht="15.75" customHeight="1">
      <c r="A4" s="28" t="s">
        <v>33</v>
      </c>
      <c r="B4" s="29" t="s">
        <v>24</v>
      </c>
      <c r="C4" s="29" t="s">
        <v>33</v>
      </c>
      <c r="D4" s="30" t="s">
        <v>24</v>
      </c>
    </row>
    <row r="5" spans="1:4" ht="15.75" customHeight="1">
      <c r="A5" s="31" t="s">
        <v>34</v>
      </c>
      <c r="B5" s="32">
        <f>SUM(B6:B37)</f>
        <v>9542</v>
      </c>
      <c r="C5" s="32" t="s">
        <v>35</v>
      </c>
      <c r="D5" s="33">
        <v>9542</v>
      </c>
    </row>
    <row r="6" spans="1:4" ht="15.75" customHeight="1">
      <c r="A6" s="20" t="s">
        <v>36</v>
      </c>
      <c r="B6" s="20"/>
      <c r="C6" s="101" t="s">
        <v>424</v>
      </c>
      <c r="D6" s="108">
        <f>D7</f>
        <v>0</v>
      </c>
    </row>
    <row r="7" spans="1:4" ht="15.75" customHeight="1">
      <c r="A7" s="20" t="s">
        <v>37</v>
      </c>
      <c r="B7" s="20"/>
      <c r="C7" s="102" t="s">
        <v>425</v>
      </c>
      <c r="D7" s="97"/>
    </row>
    <row r="8" spans="1:4" ht="15.75" customHeight="1">
      <c r="A8" s="20" t="s">
        <v>38</v>
      </c>
      <c r="B8" s="20"/>
      <c r="C8" s="101" t="s">
        <v>426</v>
      </c>
      <c r="D8" s="97">
        <f>SUM(D9:D10)</f>
        <v>0</v>
      </c>
    </row>
    <row r="9" spans="1:4" ht="15.75" customHeight="1">
      <c r="A9" s="20" t="s">
        <v>39</v>
      </c>
      <c r="B9" s="17"/>
      <c r="C9" s="102" t="s">
        <v>69</v>
      </c>
      <c r="D9" s="97"/>
    </row>
    <row r="10" spans="1:4" ht="15.75" customHeight="1">
      <c r="A10" s="20" t="s">
        <v>40</v>
      </c>
      <c r="B10" s="20"/>
      <c r="C10" s="102" t="s">
        <v>427</v>
      </c>
      <c r="D10" s="97"/>
    </row>
    <row r="11" spans="1:4" ht="15.75" customHeight="1">
      <c r="A11" s="20" t="s">
        <v>41</v>
      </c>
      <c r="B11" s="20"/>
      <c r="C11" s="101" t="s">
        <v>428</v>
      </c>
      <c r="D11" s="97">
        <f>SUM(D12:D13)</f>
        <v>0</v>
      </c>
    </row>
    <row r="12" spans="1:4" ht="15.75" customHeight="1">
      <c r="A12" s="20" t="s">
        <v>42</v>
      </c>
      <c r="B12" s="20"/>
      <c r="C12" s="101" t="s">
        <v>429</v>
      </c>
      <c r="D12" s="97"/>
    </row>
    <row r="13" spans="1:4" ht="15.75" customHeight="1">
      <c r="A13" s="20" t="s">
        <v>43</v>
      </c>
      <c r="B13" s="20"/>
      <c r="C13" s="101" t="s">
        <v>430</v>
      </c>
      <c r="D13" s="97"/>
    </row>
    <row r="14" spans="1:4" ht="15.75" customHeight="1">
      <c r="A14" s="20" t="s">
        <v>44</v>
      </c>
      <c r="B14" s="20"/>
      <c r="C14" s="101" t="s">
        <v>431</v>
      </c>
      <c r="D14" s="97">
        <f>SUM(D15:D20)</f>
        <v>5008</v>
      </c>
    </row>
    <row r="15" spans="1:4" ht="15.75" customHeight="1">
      <c r="A15" s="20" t="s">
        <v>45</v>
      </c>
      <c r="B15" s="20"/>
      <c r="C15" s="101" t="s">
        <v>432</v>
      </c>
      <c r="D15" s="97">
        <f>360+1772</f>
        <v>2132</v>
      </c>
    </row>
    <row r="16" spans="1:4" ht="15.75" customHeight="1">
      <c r="A16" s="20" t="s">
        <v>46</v>
      </c>
      <c r="B16" s="20"/>
      <c r="C16" s="101" t="s">
        <v>433</v>
      </c>
      <c r="D16" s="97"/>
    </row>
    <row r="17" spans="1:4" ht="15.75" customHeight="1">
      <c r="A17" s="20" t="s">
        <v>47</v>
      </c>
      <c r="B17" s="20"/>
      <c r="C17" s="101" t="s">
        <v>434</v>
      </c>
      <c r="D17" s="97"/>
    </row>
    <row r="18" spans="1:4" ht="15.75" customHeight="1">
      <c r="A18" s="20" t="s">
        <v>48</v>
      </c>
      <c r="B18" s="20"/>
      <c r="C18" s="101" t="s">
        <v>435</v>
      </c>
      <c r="D18" s="97"/>
    </row>
    <row r="19" spans="1:4" ht="15.75" customHeight="1">
      <c r="A19" s="20" t="s">
        <v>49</v>
      </c>
      <c r="B19" s="20"/>
      <c r="C19" s="101" t="s">
        <v>436</v>
      </c>
      <c r="D19" s="97">
        <v>2876</v>
      </c>
    </row>
    <row r="20" spans="1:4" ht="15.75" customHeight="1">
      <c r="A20" s="20" t="s">
        <v>50</v>
      </c>
      <c r="B20" s="17"/>
      <c r="C20" s="101" t="s">
        <v>437</v>
      </c>
      <c r="D20" s="97"/>
    </row>
    <row r="21" spans="1:4" ht="15.75" customHeight="1">
      <c r="A21" s="20" t="s">
        <v>66</v>
      </c>
      <c r="B21" s="20"/>
      <c r="C21" s="101" t="s">
        <v>438</v>
      </c>
      <c r="D21" s="97">
        <f>SUM(D22:D25)</f>
        <v>0</v>
      </c>
    </row>
    <row r="22" spans="1:4" ht="15.75" customHeight="1">
      <c r="A22" s="20" t="s">
        <v>51</v>
      </c>
      <c r="B22" s="20"/>
      <c r="C22" s="103" t="s">
        <v>439</v>
      </c>
      <c r="D22" s="97"/>
    </row>
    <row r="23" spans="1:4" ht="15.75" customHeight="1">
      <c r="A23" s="20" t="s">
        <v>52</v>
      </c>
      <c r="B23" s="17"/>
      <c r="C23" s="104" t="s">
        <v>440</v>
      </c>
      <c r="D23" s="107"/>
    </row>
    <row r="24" spans="1:4" ht="15.75" customHeight="1">
      <c r="A24" s="20" t="s">
        <v>53</v>
      </c>
      <c r="B24" s="20"/>
      <c r="C24" s="104" t="s">
        <v>70</v>
      </c>
      <c r="D24" s="107"/>
    </row>
    <row r="25" spans="1:4" ht="15.75" customHeight="1">
      <c r="A25" s="20" t="s">
        <v>54</v>
      </c>
      <c r="B25" s="20">
        <v>6666</v>
      </c>
      <c r="C25" s="104" t="s">
        <v>441</v>
      </c>
      <c r="D25" s="109"/>
    </row>
    <row r="26" spans="1:4" ht="15.75" customHeight="1">
      <c r="A26" s="20" t="s">
        <v>55</v>
      </c>
      <c r="B26" s="20"/>
      <c r="C26" s="105" t="s">
        <v>442</v>
      </c>
      <c r="D26" s="109">
        <f>SUM(D27:D32)</f>
        <v>0</v>
      </c>
    </row>
    <row r="27" spans="1:4" ht="15.75" customHeight="1">
      <c r="A27" s="20" t="s">
        <v>56</v>
      </c>
      <c r="B27" s="17"/>
      <c r="C27" s="104" t="s">
        <v>443</v>
      </c>
      <c r="D27" s="109"/>
    </row>
    <row r="28" spans="1:4" ht="15.75" customHeight="1">
      <c r="A28" s="20" t="s">
        <v>57</v>
      </c>
      <c r="B28" s="20"/>
      <c r="C28" s="104" t="s">
        <v>444</v>
      </c>
      <c r="D28" s="109"/>
    </row>
    <row r="29" spans="1:4" ht="15.75" customHeight="1">
      <c r="A29" s="20" t="s">
        <v>58</v>
      </c>
      <c r="B29" s="20"/>
      <c r="C29" s="104" t="s">
        <v>445</v>
      </c>
      <c r="D29" s="109"/>
    </row>
    <row r="30" spans="1:4" ht="15.75" customHeight="1">
      <c r="A30" s="20" t="s">
        <v>59</v>
      </c>
      <c r="B30" s="17"/>
      <c r="C30" s="104" t="s">
        <v>71</v>
      </c>
      <c r="D30" s="109"/>
    </row>
    <row r="31" spans="1:4" ht="15.75" customHeight="1">
      <c r="A31" s="20" t="s">
        <v>60</v>
      </c>
      <c r="B31" s="20">
        <v>2876</v>
      </c>
      <c r="C31" s="104" t="s">
        <v>72</v>
      </c>
      <c r="D31" s="109"/>
    </row>
    <row r="32" spans="1:4" ht="15.75" customHeight="1">
      <c r="A32" s="20" t="s">
        <v>61</v>
      </c>
      <c r="B32" s="20"/>
      <c r="C32" s="104" t="s">
        <v>73</v>
      </c>
      <c r="D32" s="109"/>
    </row>
    <row r="33" spans="1:4" ht="15.75" customHeight="1">
      <c r="A33" s="20" t="s">
        <v>67</v>
      </c>
      <c r="B33" s="17"/>
      <c r="C33" s="105" t="s">
        <v>446</v>
      </c>
      <c r="D33" s="109">
        <f>SUM(D34:D36)</f>
        <v>0</v>
      </c>
    </row>
    <row r="34" spans="1:4" ht="15.75" customHeight="1">
      <c r="A34" s="20" t="s">
        <v>62</v>
      </c>
      <c r="B34" s="20"/>
      <c r="C34" s="104" t="s">
        <v>447</v>
      </c>
      <c r="D34" s="109"/>
    </row>
    <row r="35" spans="1:4" ht="15.75" customHeight="1">
      <c r="A35" s="20" t="s">
        <v>63</v>
      </c>
      <c r="B35" s="20"/>
      <c r="C35" s="103" t="s">
        <v>448</v>
      </c>
      <c r="D35" s="109"/>
    </row>
    <row r="36" spans="1:4" ht="15.75" customHeight="1">
      <c r="A36" s="20" t="s">
        <v>64</v>
      </c>
      <c r="B36" s="20"/>
      <c r="C36" s="104" t="s">
        <v>74</v>
      </c>
      <c r="D36" s="109"/>
    </row>
    <row r="37" spans="1:4" ht="15.75" customHeight="1">
      <c r="A37" s="20" t="s">
        <v>65</v>
      </c>
      <c r="B37" s="20"/>
      <c r="C37" s="105" t="s">
        <v>449</v>
      </c>
      <c r="D37" s="109">
        <f>D38</f>
        <v>0</v>
      </c>
    </row>
    <row r="38" spans="1:4" ht="15.75" customHeight="1">
      <c r="A38" s="36"/>
      <c r="B38" s="37"/>
      <c r="C38" s="104" t="s">
        <v>75</v>
      </c>
      <c r="D38" s="109"/>
    </row>
    <row r="39" spans="1:4" ht="15.75" customHeight="1">
      <c r="A39" s="36"/>
      <c r="B39" s="37"/>
      <c r="C39" s="105" t="s">
        <v>450</v>
      </c>
      <c r="D39" s="109">
        <f>SUM(D40:D42)</f>
        <v>0</v>
      </c>
    </row>
    <row r="40" spans="1:4" ht="15.75" customHeight="1">
      <c r="A40" s="36"/>
      <c r="B40" s="37"/>
      <c r="C40" s="104" t="s">
        <v>451</v>
      </c>
      <c r="D40" s="109"/>
    </row>
    <row r="41" spans="1:4" ht="15.75" customHeight="1">
      <c r="A41" s="36"/>
      <c r="B41" s="37"/>
      <c r="C41" s="104" t="s">
        <v>452</v>
      </c>
      <c r="D41" s="109"/>
    </row>
    <row r="42" spans="1:4" ht="15.75" customHeight="1">
      <c r="A42" s="36"/>
      <c r="B42" s="37"/>
      <c r="C42" s="104" t="s">
        <v>453</v>
      </c>
      <c r="D42" s="109"/>
    </row>
    <row r="43" spans="1:4" ht="15.75" customHeight="1">
      <c r="A43" s="36"/>
      <c r="B43" s="37"/>
      <c r="C43" s="105" t="s">
        <v>454</v>
      </c>
      <c r="D43" s="109">
        <v>4534</v>
      </c>
    </row>
    <row r="44" spans="1:4" ht="15.75" customHeight="1">
      <c r="A44" s="36"/>
      <c r="B44" s="37"/>
      <c r="C44" s="105" t="s">
        <v>455</v>
      </c>
      <c r="D44" s="109"/>
    </row>
    <row r="45" spans="1:4" ht="15.75" customHeight="1">
      <c r="A45" s="36"/>
      <c r="B45" s="37"/>
      <c r="C45" s="106"/>
      <c r="D45" s="34"/>
    </row>
    <row r="46" spans="1:4" ht="15.75" customHeight="1">
      <c r="A46" s="36"/>
      <c r="B46" s="37"/>
      <c r="C46" s="20"/>
      <c r="D46" s="35"/>
    </row>
    <row r="47" spans="1:4" ht="15.75" customHeight="1">
      <c r="A47" s="44" t="s">
        <v>90</v>
      </c>
      <c r="B47" s="43"/>
      <c r="C47" s="44" t="s">
        <v>91</v>
      </c>
      <c r="D47" s="43">
        <f>SUM(D48,D51,D52,D53)</f>
        <v>0</v>
      </c>
    </row>
    <row r="48" spans="1:4" ht="15.75" customHeight="1">
      <c r="A48" s="45" t="s">
        <v>2</v>
      </c>
      <c r="B48" s="43"/>
      <c r="C48" s="45" t="s">
        <v>3</v>
      </c>
      <c r="D48" s="43">
        <v>0</v>
      </c>
    </row>
    <row r="49" spans="1:4" ht="15.75" customHeight="1">
      <c r="A49" s="45" t="s">
        <v>4</v>
      </c>
      <c r="B49" s="43"/>
      <c r="C49" s="45" t="s">
        <v>5</v>
      </c>
      <c r="D49" s="43"/>
    </row>
    <row r="50" spans="1:4" ht="15.75" customHeight="1">
      <c r="A50" s="45" t="s">
        <v>6</v>
      </c>
      <c r="B50" s="43"/>
      <c r="C50" s="45" t="s">
        <v>7</v>
      </c>
      <c r="D50" s="43"/>
    </row>
    <row r="51" spans="1:4" ht="15.75" customHeight="1">
      <c r="A51" s="45" t="s">
        <v>0</v>
      </c>
      <c r="B51" s="43"/>
      <c r="C51" s="45" t="s">
        <v>8</v>
      </c>
      <c r="D51" s="43"/>
    </row>
    <row r="52" spans="1:4" ht="15.75" customHeight="1">
      <c r="A52" s="45" t="s">
        <v>1</v>
      </c>
      <c r="B52" s="43"/>
      <c r="C52" s="45" t="s">
        <v>9</v>
      </c>
      <c r="D52" s="43"/>
    </row>
    <row r="53" spans="1:4" ht="15.75" customHeight="1">
      <c r="A53" s="45" t="s">
        <v>10</v>
      </c>
      <c r="B53" s="43"/>
      <c r="C53" s="46" t="s">
        <v>11</v>
      </c>
      <c r="D53" s="43"/>
    </row>
    <row r="54" spans="1:4" ht="15.75" customHeight="1">
      <c r="A54" s="46" t="s">
        <v>12</v>
      </c>
      <c r="B54" s="43"/>
      <c r="C54" s="46"/>
      <c r="D54" s="43"/>
    </row>
    <row r="55" spans="1:4" ht="15.75" customHeight="1">
      <c r="A55" s="47" t="s">
        <v>14</v>
      </c>
      <c r="B55" s="48">
        <f>SUM(B5,B47)</f>
        <v>9542</v>
      </c>
      <c r="C55" s="47" t="s">
        <v>15</v>
      </c>
      <c r="D55" s="48">
        <f>SUM(D5,D47)</f>
        <v>9542</v>
      </c>
    </row>
  </sheetData>
  <mergeCells count="3">
    <mergeCell ref="A1:D1"/>
    <mergeCell ref="A3:B3"/>
    <mergeCell ref="C3:D3"/>
  </mergeCells>
  <phoneticPr fontId="6" type="noConversion"/>
  <printOptions horizontalCentered="1"/>
  <pageMargins left="0.43307086614173229" right="0.35433070866141736" top="0.23622047244094491" bottom="0.98425196850393704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"/>
  <sheetViews>
    <sheetView workbookViewId="0">
      <selection activeCell="F5" sqref="F5"/>
    </sheetView>
  </sheetViews>
  <sheetFormatPr defaultRowHeight="14.25" customHeight="1"/>
  <cols>
    <col min="1" max="1" width="30.09765625" customWidth="1"/>
    <col min="2" max="10" width="18.3984375" customWidth="1"/>
  </cols>
  <sheetData>
    <row r="1" spans="1:6" ht="7.5" customHeight="1">
      <c r="A1" s="110"/>
      <c r="B1" s="110"/>
      <c r="C1" s="110"/>
      <c r="D1" s="110"/>
      <c r="E1" s="110"/>
      <c r="F1" s="110"/>
    </row>
    <row r="2" spans="1:6" ht="39.75" customHeight="1">
      <c r="A2" s="144" t="s">
        <v>456</v>
      </c>
      <c r="B2" s="144"/>
      <c r="C2" s="144"/>
      <c r="D2" s="144"/>
      <c r="E2" s="144"/>
      <c r="F2" s="144"/>
    </row>
    <row r="3" spans="1:6" ht="15.75" customHeight="1">
      <c r="A3" s="111"/>
      <c r="B3" s="111"/>
      <c r="C3" s="111"/>
      <c r="D3" s="111"/>
      <c r="E3" s="145"/>
      <c r="F3" s="145"/>
    </row>
    <row r="4" spans="1:6" ht="15.75" customHeight="1">
      <c r="A4" s="112"/>
      <c r="B4" s="112"/>
      <c r="C4" s="112"/>
      <c r="D4" s="112"/>
      <c r="E4" s="113"/>
      <c r="F4" s="136" t="s">
        <v>76</v>
      </c>
    </row>
    <row r="5" spans="1:6" ht="39.75" customHeight="1">
      <c r="A5" s="114" t="s">
        <v>457</v>
      </c>
      <c r="B5" s="115" t="s">
        <v>458</v>
      </c>
      <c r="C5" s="115" t="s">
        <v>459</v>
      </c>
      <c r="D5" s="114" t="s">
        <v>460</v>
      </c>
      <c r="E5" s="116" t="s">
        <v>458</v>
      </c>
      <c r="F5" s="117" t="s">
        <v>459</v>
      </c>
    </row>
    <row r="6" spans="1:6" ht="24" customHeight="1">
      <c r="A6" s="118" t="s">
        <v>461</v>
      </c>
      <c r="B6" s="119"/>
      <c r="C6" s="120">
        <f>500+7388+420</f>
        <v>8308</v>
      </c>
      <c r="D6" s="121" t="s">
        <v>462</v>
      </c>
      <c r="E6" s="122"/>
      <c r="F6" s="123">
        <f>1489*12+1525+687+480</f>
        <v>20560</v>
      </c>
    </row>
    <row r="7" spans="1:6" ht="24" customHeight="1">
      <c r="A7" s="124" t="s">
        <v>463</v>
      </c>
      <c r="B7" s="119"/>
      <c r="C7" s="120">
        <v>3324</v>
      </c>
      <c r="D7" s="125" t="s">
        <v>320</v>
      </c>
      <c r="E7" s="126" t="s">
        <v>320</v>
      </c>
      <c r="F7" s="127" t="s">
        <v>320</v>
      </c>
    </row>
    <row r="8" spans="1:6" ht="24" customHeight="1">
      <c r="A8" s="118" t="s">
        <v>464</v>
      </c>
      <c r="B8" s="119"/>
      <c r="C8" s="120">
        <v>12237</v>
      </c>
      <c r="D8" s="125" t="s">
        <v>320</v>
      </c>
      <c r="E8" s="126" t="s">
        <v>320</v>
      </c>
      <c r="F8" s="127" t="s">
        <v>320</v>
      </c>
    </row>
    <row r="9" spans="1:6" ht="24" customHeight="1">
      <c r="A9" s="118" t="s">
        <v>465</v>
      </c>
      <c r="B9" s="119"/>
      <c r="C9" s="120">
        <v>12237</v>
      </c>
      <c r="D9" s="125" t="s">
        <v>320</v>
      </c>
      <c r="E9" s="126" t="s">
        <v>320</v>
      </c>
      <c r="F9" s="127" t="s">
        <v>320</v>
      </c>
    </row>
    <row r="10" spans="1:6" ht="24" customHeight="1">
      <c r="A10" s="118" t="s">
        <v>466</v>
      </c>
      <c r="B10" s="119"/>
      <c r="C10" s="120">
        <v>15</v>
      </c>
      <c r="D10" s="121" t="s">
        <v>467</v>
      </c>
      <c r="E10" s="122"/>
      <c r="F10" s="123"/>
    </row>
    <row r="11" spans="1:6" ht="24" customHeight="1">
      <c r="A11" s="118" t="s">
        <v>468</v>
      </c>
      <c r="B11" s="119"/>
      <c r="C11" s="120"/>
      <c r="D11" s="121" t="s">
        <v>469</v>
      </c>
      <c r="E11" s="122"/>
      <c r="F11" s="123"/>
    </row>
    <row r="12" spans="1:6" ht="24" customHeight="1">
      <c r="A12" s="118" t="s">
        <v>470</v>
      </c>
      <c r="B12" s="119">
        <v>0</v>
      </c>
      <c r="C12" s="120">
        <f>SUM(C6:C8,C10:C11)</f>
        <v>23884</v>
      </c>
      <c r="D12" s="128" t="s">
        <v>471</v>
      </c>
      <c r="E12" s="122">
        <v>0</v>
      </c>
      <c r="F12" s="123">
        <f>SUM(F6,F10:F11)</f>
        <v>20560</v>
      </c>
    </row>
    <row r="13" spans="1:6" ht="24" customHeight="1">
      <c r="A13" s="118" t="s">
        <v>472</v>
      </c>
      <c r="B13" s="119"/>
      <c r="C13" s="120"/>
      <c r="D13" s="128" t="s">
        <v>473</v>
      </c>
      <c r="E13" s="122"/>
      <c r="F13" s="123"/>
    </row>
    <row r="14" spans="1:6" ht="24" customHeight="1">
      <c r="A14" s="118" t="s">
        <v>474</v>
      </c>
      <c r="B14" s="119"/>
      <c r="C14" s="120"/>
      <c r="D14" s="128" t="s">
        <v>475</v>
      </c>
      <c r="E14" s="122"/>
      <c r="F14" s="123"/>
    </row>
    <row r="15" spans="1:6" ht="24" customHeight="1">
      <c r="A15" s="118" t="s">
        <v>476</v>
      </c>
      <c r="B15" s="119">
        <v>0</v>
      </c>
      <c r="C15" s="129">
        <f>SUM(C12:C14)</f>
        <v>23884</v>
      </c>
      <c r="D15" s="128" t="s">
        <v>477</v>
      </c>
      <c r="E15" s="122">
        <v>0</v>
      </c>
      <c r="F15" s="123">
        <f>SUM(F12:F14)</f>
        <v>20560</v>
      </c>
    </row>
    <row r="16" spans="1:6" ht="24" customHeight="1">
      <c r="A16" s="114" t="s">
        <v>320</v>
      </c>
      <c r="B16" s="130" t="s">
        <v>320</v>
      </c>
      <c r="C16" s="131" t="s">
        <v>320</v>
      </c>
      <c r="D16" s="128" t="s">
        <v>478</v>
      </c>
      <c r="E16" s="122">
        <v>0</v>
      </c>
      <c r="F16" s="123">
        <f>+C15-F15</f>
        <v>3324</v>
      </c>
    </row>
    <row r="17" spans="1:6" ht="24" customHeight="1">
      <c r="A17" s="118" t="s">
        <v>479</v>
      </c>
      <c r="B17" s="119"/>
      <c r="C17" s="120">
        <v>0</v>
      </c>
      <c r="D17" s="128" t="s">
        <v>480</v>
      </c>
      <c r="E17" s="122">
        <v>0</v>
      </c>
      <c r="F17" s="123">
        <f>+C17+F16</f>
        <v>3324</v>
      </c>
    </row>
    <row r="18" spans="1:6" ht="24" customHeight="1">
      <c r="A18" s="114" t="s">
        <v>481</v>
      </c>
      <c r="B18" s="119">
        <v>0</v>
      </c>
      <c r="C18" s="120">
        <f>SUM(C15,C17)</f>
        <v>23884</v>
      </c>
      <c r="D18" s="132" t="s">
        <v>481</v>
      </c>
      <c r="E18" s="122">
        <v>0</v>
      </c>
      <c r="F18" s="123">
        <f>SUM(F15,F17)</f>
        <v>23884</v>
      </c>
    </row>
    <row r="19" spans="1:6" ht="15.75" customHeight="1">
      <c r="A19" s="133"/>
      <c r="B19" s="133"/>
      <c r="C19" s="133"/>
      <c r="D19" s="133"/>
      <c r="E19" s="134"/>
      <c r="F19" s="135"/>
    </row>
    <row r="20" spans="1:6" ht="14.25" customHeight="1">
      <c r="C20" s="22"/>
      <c r="D20" s="22"/>
      <c r="E20" s="22"/>
    </row>
    <row r="21" spans="1:6" ht="14.25" customHeight="1">
      <c r="C21" s="22"/>
      <c r="F21" s="22"/>
    </row>
  </sheetData>
  <mergeCells count="2">
    <mergeCell ref="A2:F2"/>
    <mergeCell ref="E3:F3"/>
  </mergeCells>
  <phoneticPr fontId="6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"/>
  <sheetViews>
    <sheetView workbookViewId="0">
      <selection sqref="A1:H1"/>
    </sheetView>
  </sheetViews>
  <sheetFormatPr defaultRowHeight="15.6"/>
  <cols>
    <col min="1" max="8" width="18.3984375" customWidth="1"/>
  </cols>
  <sheetData>
    <row r="1" spans="1:8" ht="22.2">
      <c r="A1" s="146" t="s">
        <v>422</v>
      </c>
      <c r="B1" s="147"/>
      <c r="C1" s="147"/>
      <c r="D1" s="147"/>
      <c r="E1" s="147"/>
      <c r="F1" s="147"/>
      <c r="G1" s="147"/>
      <c r="H1" s="147"/>
    </row>
    <row r="2" spans="1:8">
      <c r="A2" s="148"/>
      <c r="B2" s="148"/>
      <c r="C2" s="148"/>
      <c r="D2" s="148"/>
      <c r="E2" s="148"/>
      <c r="F2" s="148"/>
      <c r="G2" s="148"/>
      <c r="H2" s="148"/>
    </row>
    <row r="3" spans="1:8">
      <c r="A3" s="149" t="s">
        <v>20</v>
      </c>
      <c r="B3" s="149"/>
      <c r="C3" s="149"/>
      <c r="D3" s="149"/>
      <c r="E3" s="149"/>
      <c r="F3" s="149"/>
      <c r="G3" s="149"/>
      <c r="H3" s="149"/>
    </row>
    <row r="4" spans="1:8" ht="32.25" customHeight="1">
      <c r="A4" s="52" t="s">
        <v>194</v>
      </c>
      <c r="B4" s="53" t="s">
        <v>195</v>
      </c>
      <c r="C4" s="53" t="s">
        <v>196</v>
      </c>
      <c r="D4" s="54" t="s">
        <v>197</v>
      </c>
      <c r="E4" s="53" t="s">
        <v>194</v>
      </c>
      <c r="F4" s="53" t="s">
        <v>195</v>
      </c>
      <c r="G4" s="53" t="s">
        <v>196</v>
      </c>
      <c r="H4" s="54" t="s">
        <v>197</v>
      </c>
    </row>
    <row r="5" spans="1:8" ht="21" customHeight="1">
      <c r="A5" s="55" t="s">
        <v>198</v>
      </c>
      <c r="B5" s="56">
        <v>0</v>
      </c>
      <c r="C5" s="56">
        <v>0</v>
      </c>
      <c r="D5" s="57">
        <v>0</v>
      </c>
      <c r="E5" s="58" t="s">
        <v>199</v>
      </c>
      <c r="F5" s="59">
        <v>0</v>
      </c>
      <c r="G5" s="56">
        <v>0</v>
      </c>
      <c r="H5" s="60">
        <v>0</v>
      </c>
    </row>
    <row r="6" spans="1:8" ht="21" customHeight="1">
      <c r="A6" s="55" t="s">
        <v>200</v>
      </c>
      <c r="B6" s="56">
        <v>0</v>
      </c>
      <c r="C6" s="56">
        <v>0</v>
      </c>
      <c r="D6" s="57">
        <v>0</v>
      </c>
      <c r="E6" s="58" t="s">
        <v>201</v>
      </c>
      <c r="F6" s="56">
        <v>0</v>
      </c>
      <c r="G6" s="61">
        <v>0</v>
      </c>
      <c r="H6" s="57">
        <v>0</v>
      </c>
    </row>
    <row r="7" spans="1:8" ht="21" customHeight="1">
      <c r="A7" s="55" t="s">
        <v>202</v>
      </c>
      <c r="B7" s="56">
        <v>0</v>
      </c>
      <c r="C7" s="56">
        <v>0</v>
      </c>
      <c r="D7" s="57">
        <v>0</v>
      </c>
      <c r="E7" s="58" t="s">
        <v>203</v>
      </c>
      <c r="F7" s="56">
        <v>0</v>
      </c>
      <c r="G7" s="56">
        <v>0</v>
      </c>
      <c r="H7" s="57">
        <v>0</v>
      </c>
    </row>
    <row r="8" spans="1:8" ht="21" customHeight="1">
      <c r="A8" s="55" t="s">
        <v>204</v>
      </c>
      <c r="B8" s="56">
        <v>0</v>
      </c>
      <c r="C8" s="56">
        <v>0</v>
      </c>
      <c r="D8" s="57">
        <v>0</v>
      </c>
      <c r="E8" s="62" t="s">
        <v>205</v>
      </c>
      <c r="F8" s="61">
        <v>0</v>
      </c>
      <c r="G8" s="61">
        <v>0</v>
      </c>
      <c r="H8" s="63">
        <v>0</v>
      </c>
    </row>
    <row r="9" spans="1:8" ht="21" customHeight="1">
      <c r="A9" s="55" t="s">
        <v>206</v>
      </c>
      <c r="B9" s="56">
        <v>0</v>
      </c>
      <c r="C9" s="56">
        <v>0</v>
      </c>
      <c r="D9" s="57">
        <v>0</v>
      </c>
      <c r="E9" s="62" t="s">
        <v>207</v>
      </c>
      <c r="F9" s="61">
        <v>0</v>
      </c>
      <c r="G9" s="61">
        <v>0</v>
      </c>
      <c r="H9" s="63">
        <v>0</v>
      </c>
    </row>
    <row r="10" spans="1:8" ht="21" customHeight="1">
      <c r="A10" s="64"/>
      <c r="B10" s="61"/>
      <c r="C10" s="61"/>
      <c r="D10" s="61"/>
      <c r="E10" s="65" t="s">
        <v>208</v>
      </c>
      <c r="F10" s="56">
        <v>0</v>
      </c>
      <c r="G10" s="56">
        <v>0</v>
      </c>
      <c r="H10" s="57">
        <v>0</v>
      </c>
    </row>
    <row r="11" spans="1:8" ht="21" customHeight="1">
      <c r="A11" s="64"/>
      <c r="B11" s="56"/>
      <c r="C11" s="56"/>
      <c r="D11" s="56"/>
      <c r="E11" s="66" t="s">
        <v>209</v>
      </c>
      <c r="F11" s="67">
        <v>0</v>
      </c>
      <c r="G11" s="56">
        <v>0</v>
      </c>
      <c r="H11" s="57">
        <v>0</v>
      </c>
    </row>
    <row r="12" spans="1:8" ht="21" customHeight="1">
      <c r="A12" s="64"/>
      <c r="B12" s="56"/>
      <c r="C12" s="56"/>
      <c r="D12" s="56"/>
      <c r="E12" s="68" t="s">
        <v>210</v>
      </c>
      <c r="F12" s="56">
        <v>0</v>
      </c>
      <c r="G12" s="69">
        <v>0</v>
      </c>
      <c r="H12" s="57">
        <v>0</v>
      </c>
    </row>
    <row r="13" spans="1:8" ht="21" customHeight="1">
      <c r="A13" s="70"/>
      <c r="B13" s="67"/>
      <c r="C13" s="67"/>
      <c r="D13" s="71"/>
      <c r="E13" s="72" t="s">
        <v>211</v>
      </c>
      <c r="F13" s="67">
        <v>0</v>
      </c>
      <c r="G13" s="73">
        <v>0</v>
      </c>
      <c r="H13" s="74">
        <v>0</v>
      </c>
    </row>
    <row r="14" spans="1:8" ht="21" customHeight="1">
      <c r="A14" s="75"/>
      <c r="B14" s="56"/>
      <c r="C14" s="56"/>
      <c r="D14" s="56"/>
      <c r="E14" s="76" t="s">
        <v>212</v>
      </c>
      <c r="F14" s="56">
        <v>0</v>
      </c>
      <c r="G14" s="56">
        <v>0</v>
      </c>
      <c r="H14" s="57">
        <v>0</v>
      </c>
    </row>
    <row r="15" spans="1:8" ht="21" customHeight="1">
      <c r="A15" s="75"/>
      <c r="B15" s="67"/>
      <c r="C15" s="56"/>
      <c r="D15" s="56"/>
      <c r="E15" s="76" t="s">
        <v>213</v>
      </c>
      <c r="F15" s="57">
        <v>0</v>
      </c>
      <c r="G15" s="57">
        <v>0</v>
      </c>
      <c r="H15" s="57">
        <v>0</v>
      </c>
    </row>
    <row r="16" spans="1:8" ht="21" customHeight="1">
      <c r="A16" s="77" t="s">
        <v>214</v>
      </c>
      <c r="B16" s="56">
        <v>0</v>
      </c>
      <c r="C16" s="69">
        <v>0</v>
      </c>
      <c r="D16" s="57">
        <v>0</v>
      </c>
      <c r="E16" s="78" t="s">
        <v>215</v>
      </c>
      <c r="F16" s="56">
        <v>0</v>
      </c>
      <c r="G16" s="56">
        <v>0</v>
      </c>
      <c r="H16" s="57">
        <v>0</v>
      </c>
    </row>
    <row r="17" spans="1:8" ht="21" customHeight="1">
      <c r="A17" s="75" t="s">
        <v>27</v>
      </c>
      <c r="B17" s="79"/>
      <c r="C17" s="56">
        <v>0</v>
      </c>
      <c r="D17" s="57">
        <v>0</v>
      </c>
      <c r="E17" s="78"/>
      <c r="F17" s="56"/>
      <c r="G17" s="56"/>
      <c r="H17" s="57"/>
    </row>
    <row r="18" spans="1:8" ht="21" customHeight="1">
      <c r="A18" s="78"/>
      <c r="B18" s="80"/>
      <c r="C18" s="56"/>
      <c r="D18" s="57"/>
      <c r="E18" s="81" t="s">
        <v>216</v>
      </c>
      <c r="F18" s="82"/>
      <c r="G18" s="57">
        <v>0</v>
      </c>
      <c r="H18" s="57">
        <v>0</v>
      </c>
    </row>
    <row r="19" spans="1:8" ht="21" customHeight="1">
      <c r="A19" s="75" t="s">
        <v>217</v>
      </c>
      <c r="B19" s="82"/>
      <c r="C19" s="56">
        <v>0</v>
      </c>
      <c r="D19" s="57">
        <v>0</v>
      </c>
      <c r="E19" s="75" t="s">
        <v>218</v>
      </c>
      <c r="F19" s="82"/>
      <c r="G19" s="56">
        <v>0</v>
      </c>
      <c r="H19" s="57">
        <v>0</v>
      </c>
    </row>
    <row r="20" spans="1:8" ht="21" customHeight="1">
      <c r="A20" s="77" t="s">
        <v>219</v>
      </c>
      <c r="B20" s="83"/>
      <c r="C20" s="56">
        <v>0</v>
      </c>
      <c r="D20" s="57">
        <v>0</v>
      </c>
      <c r="E20" s="84" t="s">
        <v>220</v>
      </c>
      <c r="F20" s="83"/>
      <c r="G20" s="56">
        <v>0</v>
      </c>
      <c r="H20" s="57">
        <v>0</v>
      </c>
    </row>
  </sheetData>
  <mergeCells count="3">
    <mergeCell ref="A1:H1"/>
    <mergeCell ref="A2:H2"/>
    <mergeCell ref="A3:H3"/>
  </mergeCells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4"/>
  <sheetViews>
    <sheetView zoomScaleSheetLayoutView="100" workbookViewId="0">
      <selection activeCell="C12" sqref="C12"/>
    </sheetView>
  </sheetViews>
  <sheetFormatPr defaultRowHeight="15.6"/>
  <cols>
    <col min="1" max="1" width="35.5" customWidth="1"/>
    <col min="2" max="2" width="29.69921875" customWidth="1"/>
  </cols>
  <sheetData>
    <row r="1" spans="1:2" ht="26.25" customHeight="1">
      <c r="A1" s="1"/>
    </row>
    <row r="2" spans="1:2" ht="28.2">
      <c r="A2" s="150" t="s">
        <v>423</v>
      </c>
      <c r="B2" s="151"/>
    </row>
    <row r="3" spans="1:2" ht="26.25" customHeight="1">
      <c r="A3" s="2"/>
      <c r="B3" s="3" t="s">
        <v>76</v>
      </c>
    </row>
    <row r="4" spans="1:2" s="4" customFormat="1" ht="30" customHeight="1">
      <c r="A4" s="152" t="s">
        <v>77</v>
      </c>
      <c r="B4" s="153" t="s">
        <v>191</v>
      </c>
    </row>
    <row r="5" spans="1:2" s="4" customFormat="1" ht="30" customHeight="1">
      <c r="A5" s="152"/>
      <c r="B5" s="154"/>
    </row>
    <row r="6" spans="1:2" s="7" customFormat="1" ht="30" customHeight="1">
      <c r="A6" s="5" t="s">
        <v>78</v>
      </c>
      <c r="B6" s="6">
        <f>B7+B8+B11</f>
        <v>610</v>
      </c>
    </row>
    <row r="7" spans="1:2" ht="30" customHeight="1">
      <c r="A7" s="8" t="s">
        <v>79</v>
      </c>
      <c r="B7" s="9"/>
    </row>
    <row r="8" spans="1:2" ht="30" customHeight="1">
      <c r="A8" s="10" t="s">
        <v>80</v>
      </c>
      <c r="B8" s="11">
        <f>SUM(B9:B10)</f>
        <v>46</v>
      </c>
    </row>
    <row r="9" spans="1:2" ht="30" customHeight="1">
      <c r="A9" s="10" t="s">
        <v>192</v>
      </c>
      <c r="B9" s="11">
        <v>46</v>
      </c>
    </row>
    <row r="10" spans="1:2" ht="30" customHeight="1">
      <c r="A10" s="10" t="s">
        <v>193</v>
      </c>
      <c r="B10" s="11"/>
    </row>
    <row r="11" spans="1:2" ht="30" customHeight="1">
      <c r="A11" s="10" t="s">
        <v>81</v>
      </c>
      <c r="B11" s="12">
        <f>SUM(B12:B13)</f>
        <v>564</v>
      </c>
    </row>
    <row r="12" spans="1:2" ht="30" customHeight="1">
      <c r="A12" s="10" t="s">
        <v>82</v>
      </c>
      <c r="B12" s="9"/>
    </row>
    <row r="13" spans="1:2" ht="30" customHeight="1">
      <c r="A13" s="10" t="s">
        <v>83</v>
      </c>
      <c r="B13" s="11">
        <v>564</v>
      </c>
    </row>
    <row r="14" spans="1:2" hidden="1"/>
    <row r="15" spans="1:2" hidden="1"/>
    <row r="16" spans="1:2" hidden="1"/>
    <row r="17" ht="97.5" hidden="1" customHeight="1"/>
    <row r="18" hidden="1"/>
    <row r="19" hidden="1"/>
    <row r="20" hidden="1"/>
    <row r="21" hidden="1"/>
    <row r="22" hidden="1"/>
    <row r="23" hidden="1"/>
    <row r="24" hidden="1"/>
    <row r="25" ht="9" hidden="1" customHeight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spans="1:5" ht="108.75" customHeight="1">
      <c r="A49" s="155" t="s">
        <v>482</v>
      </c>
      <c r="B49" s="156"/>
      <c r="C49" s="49"/>
      <c r="D49" s="49"/>
      <c r="E49" s="49"/>
    </row>
    <row r="50" spans="1:5">
      <c r="A50" s="49"/>
      <c r="B50" s="49"/>
      <c r="C50" s="49"/>
      <c r="D50" s="49"/>
      <c r="E50" s="49"/>
    </row>
    <row r="51" spans="1:5">
      <c r="A51" s="49"/>
      <c r="B51" s="49"/>
      <c r="C51" s="49"/>
      <c r="D51" s="49"/>
      <c r="E51" s="49"/>
    </row>
    <row r="52" spans="1:5">
      <c r="A52" s="49"/>
      <c r="B52" s="49"/>
      <c r="C52" s="49"/>
      <c r="D52" s="49"/>
      <c r="E52" s="49"/>
    </row>
    <row r="53" spans="1:5">
      <c r="A53" s="49"/>
      <c r="B53" s="49"/>
      <c r="C53" s="49"/>
      <c r="D53" s="49"/>
      <c r="E53" s="49"/>
    </row>
    <row r="54" spans="1:5">
      <c r="A54" s="49"/>
      <c r="B54" s="49"/>
      <c r="C54" s="49"/>
      <c r="D54" s="49"/>
      <c r="E54" s="49"/>
    </row>
  </sheetData>
  <mergeCells count="4">
    <mergeCell ref="A2:B2"/>
    <mergeCell ref="A4:A5"/>
    <mergeCell ref="B4:B5"/>
    <mergeCell ref="A49:B49"/>
  </mergeCells>
  <phoneticPr fontId="6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WPS Office 专业版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3</vt:i4>
      </vt:variant>
    </vt:vector>
  </HeadingPairs>
  <TitlesOfParts>
    <vt:vector size="8" baseType="lpstr">
      <vt:lpstr>公共财政收支预算表</vt:lpstr>
      <vt:lpstr>政府性基金收支预算表</vt:lpstr>
      <vt:lpstr>社会保险基金预算表</vt:lpstr>
      <vt:lpstr>国有资本经营预算</vt:lpstr>
      <vt:lpstr>三公经费</vt:lpstr>
      <vt:lpstr>公共财政收支预算表!Print_Area</vt:lpstr>
      <vt:lpstr>公共财政收支预算表!Print_Titles</vt:lpstr>
      <vt:lpstr>政府性基金收支预算表!Print_Titles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张田</dc:creator>
  <cp:lastModifiedBy>Sky123.Org</cp:lastModifiedBy>
  <cp:revision/>
  <cp:lastPrinted>2016-03-29T07:44:44Z</cp:lastPrinted>
  <dcterms:created xsi:type="dcterms:W3CDTF">2012-06-06T01:30:27Z</dcterms:created>
  <dcterms:modified xsi:type="dcterms:W3CDTF">2018-01-15T05:11:57Z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